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activeTab="2"/>
  </bookViews>
  <sheets>
    <sheet name="Коянды" sheetId="3" r:id="rId1"/>
    <sheet name="1кв2019" sheetId="4" r:id="rId2"/>
    <sheet name="Лист1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4" l="1"/>
  <c r="C26" i="4"/>
  <c r="C23" i="4"/>
  <c r="C20" i="4"/>
  <c r="C17" i="4"/>
  <c r="G35" i="4"/>
  <c r="F35" i="4"/>
  <c r="D33" i="4"/>
  <c r="C33" i="4"/>
  <c r="D32" i="4"/>
  <c r="C32" i="4"/>
  <c r="D31" i="4"/>
  <c r="C31" i="4"/>
  <c r="D30" i="4"/>
  <c r="C30" i="4"/>
  <c r="H29" i="4"/>
  <c r="D29" i="4"/>
  <c r="E28" i="4"/>
  <c r="D28" i="4" s="1"/>
  <c r="D27" i="4"/>
  <c r="C27" i="4"/>
  <c r="H26" i="4"/>
  <c r="D26" i="4"/>
  <c r="E25" i="4"/>
  <c r="D25" i="4" s="1"/>
  <c r="D24" i="4"/>
  <c r="C24" i="4"/>
  <c r="H23" i="4"/>
  <c r="D23" i="4"/>
  <c r="E22" i="4"/>
  <c r="D22" i="4" s="1"/>
  <c r="D21" i="4"/>
  <c r="C21" i="4"/>
  <c r="H20" i="4"/>
  <c r="D20" i="4"/>
  <c r="E19" i="4"/>
  <c r="D19" i="4" s="1"/>
  <c r="D18" i="4"/>
  <c r="C18" i="4"/>
  <c r="H17" i="4"/>
  <c r="H35" i="4" s="1"/>
  <c r="D17" i="4"/>
  <c r="E15" i="4"/>
  <c r="E13" i="4" s="1"/>
  <c r="E12" i="4" s="1"/>
  <c r="H29" i="3"/>
  <c r="H26" i="3"/>
  <c r="H23" i="3"/>
  <c r="H20" i="3"/>
  <c r="H17" i="3"/>
  <c r="G35" i="3"/>
  <c r="F35" i="3"/>
  <c r="E15" i="3"/>
  <c r="D33" i="3"/>
  <c r="C33" i="3"/>
  <c r="D32" i="3"/>
  <c r="C32" i="3"/>
  <c r="D31" i="3"/>
  <c r="C31" i="3"/>
  <c r="D30" i="3"/>
  <c r="C30" i="3"/>
  <c r="D29" i="3"/>
  <c r="C29" i="3"/>
  <c r="E28" i="3"/>
  <c r="D28" i="3" s="1"/>
  <c r="C28" i="3"/>
  <c r="D27" i="3"/>
  <c r="C27" i="3"/>
  <c r="D26" i="3"/>
  <c r="C26" i="3"/>
  <c r="E25" i="3"/>
  <c r="D25" i="3" s="1"/>
  <c r="D24" i="3"/>
  <c r="C24" i="3"/>
  <c r="D23" i="3"/>
  <c r="C23" i="3"/>
  <c r="E22" i="3"/>
  <c r="D22" i="3" s="1"/>
  <c r="D21" i="3"/>
  <c r="C21" i="3"/>
  <c r="D20" i="3"/>
  <c r="C20" i="3"/>
  <c r="E19" i="3"/>
  <c r="D19" i="3" s="1"/>
  <c r="D18" i="3"/>
  <c r="C18" i="3"/>
  <c r="D17" i="3"/>
  <c r="D15" i="3" s="1"/>
  <c r="D13" i="3" s="1"/>
  <c r="D12" i="3" s="1"/>
  <c r="C17" i="3"/>
  <c r="E13" i="3"/>
  <c r="E12" i="3" s="1"/>
  <c r="C28" i="4" l="1"/>
  <c r="C15" i="4"/>
  <c r="C13" i="4" s="1"/>
  <c r="C12" i="4" s="1"/>
  <c r="C25" i="4"/>
  <c r="D15" i="4"/>
  <c r="D13" i="4" s="1"/>
  <c r="D12" i="4" s="1"/>
  <c r="C22" i="4"/>
  <c r="C19" i="4"/>
  <c r="C15" i="3"/>
  <c r="H35" i="3"/>
  <c r="C13" i="3"/>
  <c r="C12" i="3" s="1"/>
  <c r="C25" i="3"/>
  <c r="C22" i="3"/>
  <c r="C19" i="3"/>
</calcChain>
</file>

<file path=xl/sharedStrings.xml><?xml version="1.0" encoding="utf-8"?>
<sst xmlns="http://schemas.openxmlformats.org/spreadsheetml/2006/main" count="426" uniqueCount="246">
  <si>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</si>
  <si>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</si>
  <si>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</si>
  <si>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</si>
  <si>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</si>
  <si>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</si>
  <si>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</si>
  <si>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</si>
  <si>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</si>
  <si>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</si>
  <si>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</si>
  <si>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</si>
  <si>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</si>
  <si>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</si>
  <si>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</si>
  <si>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</si>
  <si>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</si>
  <si>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</si>
  <si>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</si>
  <si>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</si>
  <si>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</si>
  <si>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</si>
  <si>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</si>
  <si>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</si>
  <si>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</si>
  <si>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</si>
  <si>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</si>
  <si>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</si>
  <si>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</si>
  <si>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</si>
  <si>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СШ№20 с.Коянды</t>
  </si>
  <si>
    <t>по состоянию на "1"ноября 2018г.</t>
  </si>
  <si>
    <t>за окт ноядек</t>
  </si>
  <si>
    <t>общ итог за 12 мес</t>
  </si>
  <si>
    <t>по состоянию на "01"апреля 2019г.</t>
  </si>
  <si>
    <t>Жабықбай</t>
  </si>
  <si>
    <t>Ақтөре</t>
  </si>
  <si>
    <t>Темірғалыұлы</t>
  </si>
  <si>
    <t>Есенбай</t>
  </si>
  <si>
    <t>Нұржанар</t>
  </si>
  <si>
    <t>NULL</t>
  </si>
  <si>
    <t>Жанатхан</t>
  </si>
  <si>
    <t>Аяулым</t>
  </si>
  <si>
    <t>Бисембай</t>
  </si>
  <si>
    <t>Арай</t>
  </si>
  <si>
    <t>Хайрат</t>
  </si>
  <si>
    <t>Ботагөз</t>
  </si>
  <si>
    <t>Бахтиеров</t>
  </si>
  <si>
    <t>Мирсултан</t>
  </si>
  <si>
    <t>Ардабекқызы</t>
  </si>
  <si>
    <t>Ақерке</t>
  </si>
  <si>
    <t>Назерке</t>
  </si>
  <si>
    <t>Аманбай</t>
  </si>
  <si>
    <t>Білхан</t>
  </si>
  <si>
    <t>Шырай</t>
  </si>
  <si>
    <t>Жетпіс</t>
  </si>
  <si>
    <t>Аманжол</t>
  </si>
  <si>
    <t>Жанасыл</t>
  </si>
  <si>
    <t>Маманбек</t>
  </si>
  <si>
    <t>Рахым</t>
  </si>
  <si>
    <t>Жантемір</t>
  </si>
  <si>
    <t>Нұрболат</t>
  </si>
  <si>
    <t>Сәкен</t>
  </si>
  <si>
    <t>Аманжолұлы</t>
  </si>
  <si>
    <t>Жамбыл</t>
  </si>
  <si>
    <t>Жанбутаев</t>
  </si>
  <si>
    <t>Айзат</t>
  </si>
  <si>
    <t>Досымбекұлы</t>
  </si>
  <si>
    <t>Жайық</t>
  </si>
  <si>
    <t>Нұрсая</t>
  </si>
  <si>
    <t>Ахат</t>
  </si>
  <si>
    <t>Мұхаммет</t>
  </si>
  <si>
    <t>Олейников</t>
  </si>
  <si>
    <t>Данил</t>
  </si>
  <si>
    <t>Маралбек</t>
  </si>
  <si>
    <t>Нұрай</t>
  </si>
  <si>
    <t>Рамазан</t>
  </si>
  <si>
    <t>Сәбитұлы</t>
  </si>
  <si>
    <t>Айару</t>
  </si>
  <si>
    <t>Мейрам</t>
  </si>
  <si>
    <t>Нұрәлі</t>
  </si>
  <si>
    <t>Калиев</t>
  </si>
  <si>
    <t>Ерзат</t>
  </si>
  <si>
    <t>Мақсатұлы</t>
  </si>
  <si>
    <t>Султанбек</t>
  </si>
  <si>
    <t>Ақнар</t>
  </si>
  <si>
    <t>нет</t>
  </si>
  <si>
    <t>Каиркен</t>
  </si>
  <si>
    <t>Индира</t>
  </si>
  <si>
    <t>Айтқалиев</t>
  </si>
  <si>
    <t>Әлижан</t>
  </si>
  <si>
    <t>Сұлтан</t>
  </si>
  <si>
    <t>Дәулеткызы</t>
  </si>
  <si>
    <t>Ерболқызы</t>
  </si>
  <si>
    <t>Жанерке</t>
  </si>
  <si>
    <t>Қадыр</t>
  </si>
  <si>
    <t>Нұрдана</t>
  </si>
  <si>
    <t>Абдрашитов</t>
  </si>
  <si>
    <t>Темур</t>
  </si>
  <si>
    <t>Әділет</t>
  </si>
  <si>
    <t>Ануаржан</t>
  </si>
  <si>
    <t>Бекболат</t>
  </si>
  <si>
    <t>Мирас</t>
  </si>
  <si>
    <t>Жаныбек</t>
  </si>
  <si>
    <t>Ерасыл</t>
  </si>
  <si>
    <t>Қайрат</t>
  </si>
  <si>
    <t>Жанарыс</t>
  </si>
  <si>
    <t>Нұрбек</t>
  </si>
  <si>
    <t>Азамат</t>
  </si>
  <si>
    <t>Ермек</t>
  </si>
  <si>
    <t>Әбілмансұр</t>
  </si>
  <si>
    <t>Дәуленбекұлы</t>
  </si>
  <si>
    <t>Сайлау</t>
  </si>
  <si>
    <t>Тлеуғабыл</t>
  </si>
  <si>
    <t>Нұрасыл</t>
  </si>
  <si>
    <t>Батырхан</t>
  </si>
  <si>
    <t>Бағжан</t>
  </si>
  <si>
    <t>Байдолда</t>
  </si>
  <si>
    <t>Кәусәр</t>
  </si>
  <si>
    <t>Серік</t>
  </si>
  <si>
    <t>Мәуе</t>
  </si>
  <si>
    <t>ЕРЖАНҰЛЫ</t>
  </si>
  <si>
    <t>Бақытбек</t>
  </si>
  <si>
    <t>Еркінбек</t>
  </si>
  <si>
    <t>Бақтияр</t>
  </si>
  <si>
    <t>Кәусар</t>
  </si>
  <si>
    <t>Муззафаров</t>
  </si>
  <si>
    <t>Ғабит</t>
  </si>
  <si>
    <t>Қасым</t>
  </si>
  <si>
    <t>Ұлпан</t>
  </si>
  <si>
    <t>Муратхан</t>
  </si>
  <si>
    <t>Ақбаян</t>
  </si>
  <si>
    <t>Құрбан</t>
  </si>
  <si>
    <t>Қайратұлы</t>
  </si>
  <si>
    <t>Қуандықұлы</t>
  </si>
  <si>
    <t>Аянат</t>
  </si>
  <si>
    <t>Абаев</t>
  </si>
  <si>
    <t>Нұрдәулет</t>
  </si>
  <si>
    <t>Талкамбаева</t>
  </si>
  <si>
    <t>Диана</t>
  </si>
  <si>
    <t>Алиханқызы</t>
  </si>
  <si>
    <t>Саян</t>
  </si>
  <si>
    <t>Қайратхан</t>
  </si>
  <si>
    <t>Қабдыхалық</t>
  </si>
  <si>
    <t>Бекзат</t>
  </si>
  <si>
    <t>Қалдар</t>
  </si>
  <si>
    <t>Адина</t>
  </si>
  <si>
    <t>Рауанқызы</t>
  </si>
  <si>
    <t>Құрмет</t>
  </si>
  <si>
    <t>Нұрсұлтан</t>
  </si>
  <si>
    <t>Акишева</t>
  </si>
  <si>
    <t>Жаннұр</t>
  </si>
  <si>
    <t>Меруетхан</t>
  </si>
  <si>
    <t>Нұрбахытқызы</t>
  </si>
  <si>
    <t>Марқұлан</t>
  </si>
  <si>
    <t>Әділ</t>
  </si>
  <si>
    <t>Ринатұлы</t>
  </si>
  <si>
    <t>Аманбаев</t>
  </si>
  <si>
    <t>Рауан</t>
  </si>
  <si>
    <t>Бейбіт</t>
  </si>
  <si>
    <t>Алмагүл</t>
  </si>
  <si>
    <t>Амангельды</t>
  </si>
  <si>
    <t>Мұхаммедәли</t>
  </si>
  <si>
    <t>Алпысбаева</t>
  </si>
  <si>
    <t>Қызғалдақ</t>
  </si>
  <si>
    <t>Жанат</t>
  </si>
  <si>
    <t>Бурлен</t>
  </si>
  <si>
    <t>Дүйсенбаева</t>
  </si>
  <si>
    <t>Дана</t>
  </si>
  <si>
    <t>Бақытжанқызы</t>
  </si>
  <si>
    <t>Қуандық</t>
  </si>
  <si>
    <t>Чапай</t>
  </si>
  <si>
    <t>Қайсар</t>
  </si>
  <si>
    <t>Аят</t>
  </si>
  <si>
    <t>Талант</t>
  </si>
  <si>
    <t>ҚАДІРЖАН</t>
  </si>
  <si>
    <t>КӘУСАР</t>
  </si>
  <si>
    <t>НҰРБАҚҚЫЗЫ</t>
  </si>
  <si>
    <t>Рахимов</t>
  </si>
  <si>
    <t>Бауыржан</t>
  </si>
  <si>
    <t>Малгаждар</t>
  </si>
  <si>
    <t>Мадина</t>
  </si>
  <si>
    <t>Муратова</t>
  </si>
  <si>
    <t>Айжан</t>
  </si>
  <si>
    <t>Аружан</t>
  </si>
  <si>
    <t>Салтанат</t>
  </si>
  <si>
    <t>Мейрамқызы</t>
  </si>
  <si>
    <t>Серікгүл</t>
  </si>
  <si>
    <t>Болысбек</t>
  </si>
  <si>
    <t>Жанар</t>
  </si>
  <si>
    <t>Мейрамхан</t>
  </si>
  <si>
    <t>Гулзат</t>
  </si>
  <si>
    <t>Берік</t>
  </si>
  <si>
    <t>Бекжан</t>
  </si>
  <si>
    <t>Ділмұрат</t>
  </si>
  <si>
    <t>Данияр</t>
  </si>
  <si>
    <t>Қожбанхан</t>
  </si>
  <si>
    <t>Ұлжан</t>
  </si>
  <si>
    <t>Қасымбек</t>
  </si>
  <si>
    <t>Хасым</t>
  </si>
  <si>
    <t>Асқар</t>
  </si>
  <si>
    <t>Мұзаппаров</t>
  </si>
  <si>
    <t>Халит</t>
  </si>
  <si>
    <t>Сәулет</t>
  </si>
  <si>
    <t>Нұрдаулет</t>
  </si>
  <si>
    <t>Серикбол</t>
  </si>
  <si>
    <t>Мұбарак</t>
  </si>
  <si>
    <t>Бекей</t>
  </si>
  <si>
    <t>Айым</t>
  </si>
  <si>
    <t>Айдос</t>
  </si>
  <si>
    <t>Имангали</t>
  </si>
  <si>
    <t>Берик</t>
  </si>
  <si>
    <t>Алимжан</t>
  </si>
  <si>
    <t>Байнукей</t>
  </si>
  <si>
    <t>Беріболқызы</t>
  </si>
  <si>
    <t>Жанагүл</t>
  </si>
  <si>
    <t>Болатқызы</t>
  </si>
  <si>
    <t>Кагват</t>
  </si>
  <si>
    <t>Рустем</t>
  </si>
  <si>
    <t>Өміртай</t>
  </si>
  <si>
    <t>Ізтелеу</t>
  </si>
  <si>
    <t>Мармар</t>
  </si>
  <si>
    <t>Жанархан</t>
  </si>
  <si>
    <t>Серуен</t>
  </si>
  <si>
    <t>Байжан</t>
  </si>
  <si>
    <t>Санжар</t>
  </si>
  <si>
    <t>Саламат</t>
  </si>
  <si>
    <t>Біржанұлы</t>
  </si>
  <si>
    <t>План</t>
  </si>
  <si>
    <t>Інкар</t>
  </si>
  <si>
    <t>Артышева</t>
  </si>
  <si>
    <t>Қанатқызы</t>
  </si>
  <si>
    <t>Қыстаубаева</t>
  </si>
  <si>
    <t>Бауыржанұлы</t>
  </si>
  <si>
    <t>Жаслан</t>
  </si>
  <si>
    <t>Баубекұлы</t>
  </si>
  <si>
    <t>Алибек</t>
  </si>
  <si>
    <t>Хапар</t>
  </si>
  <si>
    <t>Айғаным</t>
  </si>
  <si>
    <t>Төлеген</t>
  </si>
  <si>
    <t>Жансұлтан</t>
  </si>
  <si>
    <t>Акилов</t>
  </si>
  <si>
    <t>Аубәкир</t>
  </si>
  <si>
    <t>Бақытбекова</t>
  </si>
  <si>
    <t>Аруна</t>
  </si>
  <si>
    <t>Максатовна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</si>
</sst>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/>
    </xf>
    <xf numFmtId="0" fontId="2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4" fillId="0" borderId="2" xfId="0" applyFont="1" applyBorder="1"/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7" fillId="0" borderId="0" xfId="0" applyFont="1"/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2" borderId="2" xfId="0" applyFont="1" applyFill="1" applyBorder="1"/>
    <xf numFmtId="164" fontId="8" fillId="0" borderId="2" xfId="0" applyNumberFormat="1" applyFont="1" applyBorder="1"/>
    <xf numFmtId="164" fontId="8" fillId="2" borderId="2" xfId="0" applyNumberFormat="1" applyFont="1" applyFill="1" applyBorder="1"/>
    <xf numFmtId="0" fontId="8" fillId="0" borderId="2" xfId="0" applyFont="1" applyBorder="1"/>
    <xf numFmtId="1" fontId="8" fillId="3" borderId="2" xfId="0" applyNumberFormat="1" applyFont="1" applyFill="1" applyBorder="1"/>
    <xf numFmtId="1" fontId="8" fillId="0" borderId="2" xfId="0" applyNumberFormat="1" applyFont="1" applyBorder="1"/>
    <xf numFmtId="1" fontId="8" fillId="2" borderId="2" xfId="0" applyNumberFormat="1" applyFont="1" applyFill="1" applyBorder="1"/>
    <xf numFmtId="164" fontId="9" fillId="2" borderId="2" xfId="0" applyNumberFormat="1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3" fillId="0" borderId="0" xfId="0" applyNumberFormat="1" applyFont="1"/>
    <xf numFmtId="0" fontId="3" fillId="4" borderId="0" xfId="0" applyFont="1" applyFill="1"/>
    <xf numFmtId="2" fontId="3" fillId="4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2" fontId="3" fillId="2" borderId="0" xfId="0" applyNumberFormat="1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0" fillId="5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0" fillId="3" borderId="4" xfId="0" applyFont="1" applyFill="1" applyBorder="1" applyAlignment="1">
      <alignment vertical="top" wrapText="1"/>
    </xf>
    <xf numFmtId="0" fontId="10" fillId="3" borderId="5" xfId="0" applyFont="1" applyFill="1" applyBorder="1" applyAlignment="1">
      <alignment vertical="top"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workbookViewId="0">
      <selection sqref="A1:XFD1048576"/>
    </sheetView>
  </sheetViews>
  <sheetFormatPr defaultColWidth="9.140625" defaultRowHeight="20.25" x14ac:dyDescent="0.3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8" customWidth="1"/>
    <col min="8" max="8" width="17" style="30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11" x14ac:dyDescent="0.3">
      <c r="A1" s="33" t="s">
        <v>15</v>
      </c>
      <c r="B1" s="33"/>
      <c r="C1" s="33"/>
      <c r="D1" s="33"/>
      <c r="E1" s="33"/>
    </row>
    <row r="2" spans="1:11" x14ac:dyDescent="0.3">
      <c r="A2" s="33" t="s">
        <v>31</v>
      </c>
      <c r="B2" s="33"/>
      <c r="C2" s="33"/>
      <c r="D2" s="33"/>
      <c r="E2" s="33"/>
    </row>
    <row r="3" spans="1:11" x14ac:dyDescent="0.3">
      <c r="A3" s="1"/>
    </row>
    <row r="4" spans="1:11" x14ac:dyDescent="0.3">
      <c r="A4" s="34"/>
      <c r="B4" s="34"/>
      <c r="C4" s="34"/>
      <c r="D4" s="34"/>
      <c r="E4" s="34"/>
    </row>
    <row r="5" spans="1:11" ht="15.75" customHeight="1" x14ac:dyDescent="0.3">
      <c r="A5" s="35" t="s">
        <v>17</v>
      </c>
      <c r="B5" s="35"/>
      <c r="C5" s="35"/>
      <c r="D5" s="35"/>
      <c r="E5" s="35"/>
    </row>
    <row r="6" spans="1:11" x14ac:dyDescent="0.3">
      <c r="A6" s="4"/>
    </row>
    <row r="7" spans="1:11" x14ac:dyDescent="0.3">
      <c r="A7" s="13" t="s">
        <v>18</v>
      </c>
    </row>
    <row r="8" spans="1:11" x14ac:dyDescent="0.3">
      <c r="A8" s="1" t="s">
        <v>30</v>
      </c>
    </row>
    <row r="9" spans="1:11" x14ac:dyDescent="0.3">
      <c r="A9" s="36" t="s">
        <v>29</v>
      </c>
      <c r="B9" s="37" t="s">
        <v>19</v>
      </c>
      <c r="C9" s="36" t="s">
        <v>16</v>
      </c>
      <c r="D9" s="36"/>
      <c r="E9" s="36"/>
    </row>
    <row r="10" spans="1:11" ht="40.5" x14ac:dyDescent="0.3">
      <c r="A10" s="36"/>
      <c r="B10" s="37"/>
      <c r="C10" s="16" t="s">
        <v>20</v>
      </c>
      <c r="D10" s="16" t="s">
        <v>21</v>
      </c>
      <c r="E10" s="15" t="s">
        <v>14</v>
      </c>
      <c r="G10" s="2" t="s">
        <v>32</v>
      </c>
      <c r="H10" s="30" t="s">
        <v>33</v>
      </c>
    </row>
    <row r="11" spans="1:11" x14ac:dyDescent="0.3">
      <c r="A11" s="5" t="s">
        <v>22</v>
      </c>
      <c r="B11" s="6" t="s">
        <v>10</v>
      </c>
      <c r="C11" s="17">
        <v>2783</v>
      </c>
      <c r="D11" s="17">
        <v>2783</v>
      </c>
      <c r="E11" s="17">
        <v>2783</v>
      </c>
    </row>
    <row r="12" spans="1:11" x14ac:dyDescent="0.3">
      <c r="A12" s="10" t="s">
        <v>25</v>
      </c>
      <c r="B12" s="6" t="s">
        <v>2</v>
      </c>
      <c r="C12" s="21">
        <f t="shared" ref="C12:D12" si="0">+C13/C11</f>
        <v>143.52669780812076</v>
      </c>
      <c r="D12" s="21">
        <f t="shared" si="0"/>
        <v>108.57836866690621</v>
      </c>
      <c r="E12" s="21">
        <f>+E13/E11</f>
        <v>108.57836866690621</v>
      </c>
    </row>
    <row r="13" spans="1:11" x14ac:dyDescent="0.3">
      <c r="A13" s="5" t="s">
        <v>11</v>
      </c>
      <c r="B13" s="6" t="s">
        <v>2</v>
      </c>
      <c r="C13" s="18">
        <f t="shared" ref="C13:D13" si="1">SUM(C15+C29+C30+C31+C32+C33)</f>
        <v>399434.80000000005</v>
      </c>
      <c r="D13" s="18">
        <f t="shared" si="1"/>
        <v>302173.59999999998</v>
      </c>
      <c r="E13" s="18">
        <f>SUM(E15+E29+E30+E31+E32+E33)</f>
        <v>302173.59999999998</v>
      </c>
    </row>
    <row r="14" spans="1:11" x14ac:dyDescent="0.3">
      <c r="A14" s="8" t="s">
        <v>0</v>
      </c>
      <c r="B14" s="9"/>
      <c r="C14" s="22"/>
      <c r="D14" s="22"/>
      <c r="E14" s="22"/>
    </row>
    <row r="15" spans="1:11" x14ac:dyDescent="0.3">
      <c r="A15" s="5" t="s">
        <v>12</v>
      </c>
      <c r="B15" s="6" t="s">
        <v>2</v>
      </c>
      <c r="C15" s="18">
        <f>SUM(C17+C20+C23+C26)</f>
        <v>341930.13333333336</v>
      </c>
      <c r="D15" s="18">
        <f>SUM(D17+D20+D23+D26)</f>
        <v>256447.6</v>
      </c>
      <c r="E15" s="18">
        <f>SUM(E17+E20+E23+E26)</f>
        <v>256447.6</v>
      </c>
      <c r="K15" s="2">
        <v>256448874</v>
      </c>
    </row>
    <row r="16" spans="1:11" x14ac:dyDescent="0.3">
      <c r="A16" s="8" t="s">
        <v>1</v>
      </c>
      <c r="B16" s="9"/>
      <c r="C16" s="22"/>
      <c r="D16" s="22"/>
      <c r="E16" s="22"/>
    </row>
    <row r="17" spans="1:10" x14ac:dyDescent="0.3">
      <c r="A17" s="7" t="s">
        <v>13</v>
      </c>
      <c r="B17" s="6" t="s">
        <v>2</v>
      </c>
      <c r="C17" s="18">
        <f>SUM(+E17/9)*12</f>
        <v>12161.6</v>
      </c>
      <c r="D17" s="18">
        <f>SUM(E17)</f>
        <v>9121.2000000000007</v>
      </c>
      <c r="E17" s="24">
        <v>9121.2000000000007</v>
      </c>
      <c r="F17" s="27"/>
      <c r="G17" s="28">
        <v>2754.91</v>
      </c>
      <c r="H17" s="31">
        <f>SUM(E17+G17)</f>
        <v>11876.11</v>
      </c>
      <c r="J17" s="2">
        <v>9121215</v>
      </c>
    </row>
    <row r="18" spans="1:10" x14ac:dyDescent="0.3">
      <c r="A18" s="10" t="s">
        <v>4</v>
      </c>
      <c r="B18" s="11" t="s">
        <v>3</v>
      </c>
      <c r="C18" s="22">
        <f>+E18</f>
        <v>10</v>
      </c>
      <c r="D18" s="22">
        <f t="shared" ref="D18:D33" si="2">SUM(E18)</f>
        <v>10</v>
      </c>
      <c r="E18" s="23">
        <v>10</v>
      </c>
    </row>
    <row r="19" spans="1:10" ht="21.95" customHeight="1" x14ac:dyDescent="0.3">
      <c r="A19" s="10" t="s">
        <v>27</v>
      </c>
      <c r="B19" s="6" t="s">
        <v>28</v>
      </c>
      <c r="C19" s="18">
        <f t="shared" ref="C19" si="3">SUM(+E19/9)*12</f>
        <v>1216.1600000000001</v>
      </c>
      <c r="D19" s="22">
        <f t="shared" si="2"/>
        <v>912.12000000000012</v>
      </c>
      <c r="E19" s="22">
        <f>+E17/E18</f>
        <v>912.12000000000012</v>
      </c>
    </row>
    <row r="20" spans="1:10" x14ac:dyDescent="0.3">
      <c r="A20" s="7" t="s">
        <v>23</v>
      </c>
      <c r="B20" s="6" t="s">
        <v>2</v>
      </c>
      <c r="C20" s="18">
        <f>SUM(+E20/9)*12</f>
        <v>297197.33333333337</v>
      </c>
      <c r="D20" s="18">
        <f>SUM(E20)</f>
        <v>222898</v>
      </c>
      <c r="E20" s="19">
        <v>222898</v>
      </c>
      <c r="F20" s="27"/>
      <c r="G20" s="28">
        <v>72879.570000000007</v>
      </c>
      <c r="H20" s="31">
        <f>SUM(E20+G20)</f>
        <v>295777.57</v>
      </c>
      <c r="J20" s="2">
        <v>222898972</v>
      </c>
    </row>
    <row r="21" spans="1:10" x14ac:dyDescent="0.3">
      <c r="A21" s="10" t="s">
        <v>4</v>
      </c>
      <c r="B21" s="11" t="s">
        <v>3</v>
      </c>
      <c r="C21" s="22">
        <f>+E21</f>
        <v>183</v>
      </c>
      <c r="D21" s="22">
        <f t="shared" ref="D21" si="4">SUM(E21)</f>
        <v>183</v>
      </c>
      <c r="E21" s="23">
        <v>183</v>
      </c>
    </row>
    <row r="22" spans="1:10" ht="21.95" customHeight="1" x14ac:dyDescent="0.3">
      <c r="A22" s="10" t="s">
        <v>27</v>
      </c>
      <c r="B22" s="6" t="s">
        <v>28</v>
      </c>
      <c r="C22" s="18">
        <f t="shared" ref="C22" si="5">SUM(+E22/9)*12</f>
        <v>1624.0291438979962</v>
      </c>
      <c r="D22" s="22">
        <f t="shared" si="2"/>
        <v>1218.0218579234972</v>
      </c>
      <c r="E22" s="22">
        <f>+E20/E21</f>
        <v>1218.0218579234972</v>
      </c>
    </row>
    <row r="23" spans="1:10" ht="39" x14ac:dyDescent="0.3">
      <c r="A23" s="14" t="s">
        <v>26</v>
      </c>
      <c r="B23" s="6" t="s">
        <v>2</v>
      </c>
      <c r="C23" s="18">
        <f>SUM(+E23/9)*12</f>
        <v>7384.5333333333328</v>
      </c>
      <c r="D23" s="22">
        <f>SUM(E23)</f>
        <v>5538.4</v>
      </c>
      <c r="E23" s="19">
        <v>5538.4</v>
      </c>
      <c r="F23" s="27"/>
      <c r="G23" s="28">
        <v>1690.5</v>
      </c>
      <c r="H23" s="31">
        <f>SUM(E23+G23)</f>
        <v>7228.9</v>
      </c>
      <c r="J23" s="2">
        <v>5538407</v>
      </c>
    </row>
    <row r="24" spans="1:10" x14ac:dyDescent="0.3">
      <c r="A24" s="10" t="s">
        <v>4</v>
      </c>
      <c r="B24" s="11" t="s">
        <v>3</v>
      </c>
      <c r="C24" s="22">
        <f>+E24</f>
        <v>8.5</v>
      </c>
      <c r="D24" s="22">
        <f t="shared" ref="D24" si="6">SUM(E24)</f>
        <v>8.5</v>
      </c>
      <c r="E24" s="23">
        <v>8.5</v>
      </c>
    </row>
    <row r="25" spans="1:10" ht="21.95" customHeight="1" x14ac:dyDescent="0.3">
      <c r="A25" s="10" t="s">
        <v>27</v>
      </c>
      <c r="B25" s="6" t="s">
        <v>28</v>
      </c>
      <c r="C25" s="22">
        <f t="shared" ref="C25" si="7">SUM(+E25/9)*12</f>
        <v>868.76862745098038</v>
      </c>
      <c r="D25" s="22">
        <f t="shared" si="2"/>
        <v>651.57647058823522</v>
      </c>
      <c r="E25" s="22">
        <f>+E23/E24</f>
        <v>651.57647058823522</v>
      </c>
    </row>
    <row r="26" spans="1:10" x14ac:dyDescent="0.3">
      <c r="A26" s="7" t="s">
        <v>24</v>
      </c>
      <c r="B26" s="6" t="s">
        <v>2</v>
      </c>
      <c r="C26" s="18">
        <f>SUM(+E26/9)*12</f>
        <v>25186.666666666664</v>
      </c>
      <c r="D26" s="22">
        <f>SUM(E26)</f>
        <v>18890</v>
      </c>
      <c r="E26" s="19">
        <v>18890</v>
      </c>
      <c r="F26" s="27"/>
      <c r="G26" s="28">
        <v>5870.6</v>
      </c>
      <c r="H26" s="31">
        <f>SUM(E26+G26)</f>
        <v>24760.6</v>
      </c>
      <c r="J26" s="2">
        <v>18890280</v>
      </c>
    </row>
    <row r="27" spans="1:10" x14ac:dyDescent="0.3">
      <c r="A27" s="10" t="s">
        <v>4</v>
      </c>
      <c r="B27" s="11" t="s">
        <v>3</v>
      </c>
      <c r="C27" s="22">
        <f>+E27</f>
        <v>53.5</v>
      </c>
      <c r="D27" s="22">
        <f t="shared" ref="D27" si="8">SUM(E27)</f>
        <v>53.5</v>
      </c>
      <c r="E27" s="19">
        <v>53.5</v>
      </c>
    </row>
    <row r="28" spans="1:10" ht="21.95" customHeight="1" x14ac:dyDescent="0.3">
      <c r="A28" s="10" t="s">
        <v>27</v>
      </c>
      <c r="B28" s="6" t="s">
        <v>28</v>
      </c>
      <c r="C28" s="22">
        <f t="shared" ref="C28" si="9">SUM(+E28/9)*12</f>
        <v>470.77881619937693</v>
      </c>
      <c r="D28" s="22">
        <f t="shared" si="2"/>
        <v>353.0841121495327</v>
      </c>
      <c r="E28" s="22">
        <f>+E26/E27</f>
        <v>353.0841121495327</v>
      </c>
    </row>
    <row r="29" spans="1:10" x14ac:dyDescent="0.3">
      <c r="A29" s="5" t="s">
        <v>5</v>
      </c>
      <c r="B29" s="6" t="s">
        <v>2</v>
      </c>
      <c r="C29" s="18">
        <f>SUM(E29)</f>
        <v>10390</v>
      </c>
      <c r="D29" s="18">
        <f>SUM(E29)</f>
        <v>10390</v>
      </c>
      <c r="E29" s="18">
        <v>10390</v>
      </c>
      <c r="F29" s="27"/>
      <c r="G29" s="28">
        <v>3150.7</v>
      </c>
      <c r="H29" s="31">
        <f>SUM(E29+G29)</f>
        <v>13540.7</v>
      </c>
      <c r="J29" s="2">
        <v>10390684</v>
      </c>
    </row>
    <row r="30" spans="1:10" ht="36.75" x14ac:dyDescent="0.3">
      <c r="A30" s="12" t="s">
        <v>6</v>
      </c>
      <c r="B30" s="6" t="s">
        <v>2</v>
      </c>
      <c r="C30" s="18">
        <f t="shared" ref="C30" si="10">SUM(+E30/9)*12</f>
        <v>1742.6666666666667</v>
      </c>
      <c r="D30" s="18">
        <f t="shared" si="2"/>
        <v>1307</v>
      </c>
      <c r="E30" s="19">
        <v>1307</v>
      </c>
      <c r="J30" s="2">
        <v>1307857</v>
      </c>
    </row>
    <row r="31" spans="1:10" x14ac:dyDescent="0.3">
      <c r="A31" s="12" t="s">
        <v>7</v>
      </c>
      <c r="B31" s="6" t="s">
        <v>2</v>
      </c>
      <c r="C31" s="18">
        <f t="shared" ref="C31:C33" si="11">SUM(+E31/9)*12</f>
        <v>5681.3333333333339</v>
      </c>
      <c r="D31" s="18">
        <f t="shared" si="2"/>
        <v>4261</v>
      </c>
      <c r="E31" s="19">
        <v>4261</v>
      </c>
      <c r="J31" s="2">
        <v>426164</v>
      </c>
    </row>
    <row r="32" spans="1:10" ht="36.75" x14ac:dyDescent="0.3">
      <c r="A32" s="12" t="s">
        <v>8</v>
      </c>
      <c r="B32" s="6" t="s">
        <v>2</v>
      </c>
      <c r="C32" s="18">
        <f t="shared" si="11"/>
        <v>522.66666666666674</v>
      </c>
      <c r="D32" s="20">
        <f t="shared" si="2"/>
        <v>392</v>
      </c>
      <c r="E32" s="19">
        <v>392</v>
      </c>
      <c r="J32" s="2">
        <v>392000</v>
      </c>
    </row>
    <row r="33" spans="1:10" ht="43.5" customHeight="1" x14ac:dyDescent="0.3">
      <c r="A33" s="12" t="s">
        <v>9</v>
      </c>
      <c r="B33" s="6" t="s">
        <v>2</v>
      </c>
      <c r="C33" s="18">
        <f t="shared" si="11"/>
        <v>39168</v>
      </c>
      <c r="D33" s="18">
        <f t="shared" si="2"/>
        <v>29376</v>
      </c>
      <c r="E33" s="19">
        <v>29376</v>
      </c>
      <c r="J33" s="2">
        <v>29376082</v>
      </c>
    </row>
    <row r="35" spans="1:10" x14ac:dyDescent="0.3">
      <c r="F35" s="27">
        <f>SUM(F17+F20+F23+F26+F29)</f>
        <v>0</v>
      </c>
      <c r="G35" s="29">
        <f>SUM(G17+G20+G23+G26+G29)</f>
        <v>86346.280000000013</v>
      </c>
      <c r="H35" s="32">
        <f>SUM(H17+H20+H23+H26+H29)</f>
        <v>353183.88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3622047244094491" right="0.11811023622047245" top="0.74803149606299213" bottom="0.74803149606299213" header="0.31496062992125984" footer="0.31496062992125984"/>
  <pageSetup paperSize="9" scale="7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25" workbookViewId="0">
      <selection activeCell="D17" sqref="D17"/>
    </sheetView>
  </sheetViews>
  <sheetFormatPr defaultColWidth="9.140625" defaultRowHeight="20.25" x14ac:dyDescent="0.3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8" customWidth="1"/>
    <col min="8" max="8" width="17" style="30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11" x14ac:dyDescent="0.3">
      <c r="A1" s="33" t="s">
        <v>15</v>
      </c>
      <c r="B1" s="33"/>
      <c r="C1" s="33"/>
      <c r="D1" s="33"/>
      <c r="E1" s="33"/>
    </row>
    <row r="2" spans="1:11" x14ac:dyDescent="0.3">
      <c r="A2" s="33" t="s">
        <v>34</v>
      </c>
      <c r="B2" s="33"/>
      <c r="C2" s="33"/>
      <c r="D2" s="33"/>
      <c r="E2" s="33"/>
    </row>
    <row r="3" spans="1:11" x14ac:dyDescent="0.3">
      <c r="A3" s="1"/>
    </row>
    <row r="4" spans="1:11" x14ac:dyDescent="0.3">
      <c r="A4" s="34"/>
      <c r="B4" s="34"/>
      <c r="C4" s="34"/>
      <c r="D4" s="34"/>
      <c r="E4" s="34"/>
    </row>
    <row r="5" spans="1:11" ht="15.75" customHeight="1" x14ac:dyDescent="0.3">
      <c r="A5" s="35" t="s">
        <v>17</v>
      </c>
      <c r="B5" s="35"/>
      <c r="C5" s="35"/>
      <c r="D5" s="35"/>
      <c r="E5" s="35"/>
    </row>
    <row r="6" spans="1:11" x14ac:dyDescent="0.3">
      <c r="A6" s="4"/>
    </row>
    <row r="7" spans="1:11" x14ac:dyDescent="0.3">
      <c r="A7" s="13" t="s">
        <v>18</v>
      </c>
    </row>
    <row r="8" spans="1:11" x14ac:dyDescent="0.3">
      <c r="A8" s="1" t="s">
        <v>30</v>
      </c>
    </row>
    <row r="9" spans="1:11" x14ac:dyDescent="0.3">
      <c r="A9" s="36" t="s">
        <v>29</v>
      </c>
      <c r="B9" s="37" t="s">
        <v>19</v>
      </c>
      <c r="C9" s="36" t="s">
        <v>16</v>
      </c>
      <c r="D9" s="36"/>
      <c r="E9" s="36"/>
    </row>
    <row r="10" spans="1:11" ht="40.5" x14ac:dyDescent="0.3">
      <c r="A10" s="36"/>
      <c r="B10" s="37"/>
      <c r="C10" s="26" t="s">
        <v>20</v>
      </c>
      <c r="D10" s="26" t="s">
        <v>21</v>
      </c>
      <c r="E10" s="25" t="s">
        <v>14</v>
      </c>
      <c r="G10" s="2" t="s">
        <v>32</v>
      </c>
      <c r="H10" s="30" t="s">
        <v>33</v>
      </c>
    </row>
    <row r="11" spans="1:11" x14ac:dyDescent="0.3">
      <c r="A11" s="5" t="s">
        <v>22</v>
      </c>
      <c r="B11" s="6" t="s">
        <v>10</v>
      </c>
      <c r="C11" s="17">
        <v>2783</v>
      </c>
      <c r="D11" s="17">
        <v>2783</v>
      </c>
      <c r="E11" s="17">
        <v>2783</v>
      </c>
    </row>
    <row r="12" spans="1:11" x14ac:dyDescent="0.3">
      <c r="A12" s="10" t="s">
        <v>25</v>
      </c>
      <c r="B12" s="6" t="s">
        <v>2</v>
      </c>
      <c r="C12" s="21">
        <f t="shared" ref="C12:D12" si="0">+C13/C11</f>
        <v>45.815798299197517</v>
      </c>
      <c r="D12" s="21">
        <f t="shared" si="0"/>
        <v>22.325871361839742</v>
      </c>
      <c r="E12" s="21">
        <f>+E13/E11</f>
        <v>22.325871361839742</v>
      </c>
    </row>
    <row r="13" spans="1:11" x14ac:dyDescent="0.3">
      <c r="A13" s="5" t="s">
        <v>11</v>
      </c>
      <c r="B13" s="6" t="s">
        <v>2</v>
      </c>
      <c r="C13" s="18">
        <f t="shared" ref="C13:D13" si="1">SUM(C15+C29+C30+C31+C32+C33)</f>
        <v>127505.36666666668</v>
      </c>
      <c r="D13" s="18">
        <f t="shared" si="1"/>
        <v>62132.9</v>
      </c>
      <c r="E13" s="18">
        <f>SUM(E15+E29+E30+E31+E32+E33)</f>
        <v>62132.9</v>
      </c>
    </row>
    <row r="14" spans="1:11" x14ac:dyDescent="0.3">
      <c r="A14" s="8" t="s">
        <v>0</v>
      </c>
      <c r="B14" s="9"/>
      <c r="C14" s="22"/>
      <c r="D14" s="22"/>
      <c r="E14" s="22"/>
    </row>
    <row r="15" spans="1:11" x14ac:dyDescent="0.3">
      <c r="A15" s="5" t="s">
        <v>12</v>
      </c>
      <c r="B15" s="6" t="s">
        <v>2</v>
      </c>
      <c r="C15" s="18">
        <f>SUM(C17+C20+C23+C26)</f>
        <v>75992.100000000006</v>
      </c>
      <c r="D15" s="18">
        <f>SUM(D17+D20+D23+D26)</f>
        <v>25330.7</v>
      </c>
      <c r="E15" s="18">
        <f>SUM(E17+E20+E23+E26)</f>
        <v>25330.7</v>
      </c>
      <c r="K15" s="2">
        <v>256448874</v>
      </c>
    </row>
    <row r="16" spans="1:11" x14ac:dyDescent="0.3">
      <c r="A16" s="8" t="s">
        <v>1</v>
      </c>
      <c r="B16" s="9"/>
      <c r="C16" s="22"/>
      <c r="D16" s="22"/>
      <c r="E16" s="22"/>
    </row>
    <row r="17" spans="1:10" x14ac:dyDescent="0.3">
      <c r="A17" s="7" t="s">
        <v>13</v>
      </c>
      <c r="B17" s="6" t="s">
        <v>2</v>
      </c>
      <c r="C17" s="18">
        <f>SUM(+E17*3)</f>
        <v>5526.9</v>
      </c>
      <c r="D17" s="18">
        <f>SUM(E17)</f>
        <v>1842.3</v>
      </c>
      <c r="E17" s="24">
        <v>1842.3</v>
      </c>
      <c r="F17" s="27"/>
      <c r="G17" s="28">
        <v>2754.91</v>
      </c>
      <c r="H17" s="31">
        <f>SUM(E17+G17)</f>
        <v>4597.21</v>
      </c>
      <c r="J17" s="2">
        <v>9121215</v>
      </c>
    </row>
    <row r="18" spans="1:10" x14ac:dyDescent="0.3">
      <c r="A18" s="10" t="s">
        <v>4</v>
      </c>
      <c r="B18" s="11" t="s">
        <v>3</v>
      </c>
      <c r="C18" s="22">
        <f>+E18</f>
        <v>10</v>
      </c>
      <c r="D18" s="22">
        <f t="shared" ref="D18:D33" si="2">SUM(E18)</f>
        <v>10</v>
      </c>
      <c r="E18" s="23">
        <v>10</v>
      </c>
    </row>
    <row r="19" spans="1:10" x14ac:dyDescent="0.3">
      <c r="A19" s="10" t="s">
        <v>27</v>
      </c>
      <c r="B19" s="6" t="s">
        <v>28</v>
      </c>
      <c r="C19" s="18">
        <f>SUM(+E19*3)</f>
        <v>552.68999999999994</v>
      </c>
      <c r="D19" s="22">
        <f t="shared" si="2"/>
        <v>184.23</v>
      </c>
      <c r="E19" s="22">
        <f>+E17/E18</f>
        <v>184.23</v>
      </c>
    </row>
    <row r="20" spans="1:10" x14ac:dyDescent="0.3">
      <c r="A20" s="7" t="s">
        <v>23</v>
      </c>
      <c r="B20" s="6" t="s">
        <v>2</v>
      </c>
      <c r="C20" s="18">
        <f>SUM(+E20*3)</f>
        <v>60629.700000000004</v>
      </c>
      <c r="D20" s="18">
        <f>SUM(E20)</f>
        <v>20209.900000000001</v>
      </c>
      <c r="E20" s="19">
        <v>20209.900000000001</v>
      </c>
      <c r="F20" s="27"/>
      <c r="G20" s="28">
        <v>72879.570000000007</v>
      </c>
      <c r="H20" s="31">
        <f>SUM(E20+G20)</f>
        <v>93089.47</v>
      </c>
      <c r="J20" s="2">
        <v>222898972</v>
      </c>
    </row>
    <row r="21" spans="1:10" x14ac:dyDescent="0.3">
      <c r="A21" s="10" t="s">
        <v>4</v>
      </c>
      <c r="B21" s="11" t="s">
        <v>3</v>
      </c>
      <c r="C21" s="22">
        <f>+E21</f>
        <v>183</v>
      </c>
      <c r="D21" s="22">
        <f t="shared" ref="D21" si="3">SUM(E21)</f>
        <v>183</v>
      </c>
      <c r="E21" s="23">
        <v>183</v>
      </c>
    </row>
    <row r="22" spans="1:10" x14ac:dyDescent="0.3">
      <c r="A22" s="10" t="s">
        <v>27</v>
      </c>
      <c r="B22" s="6" t="s">
        <v>28</v>
      </c>
      <c r="C22" s="18">
        <f>SUM(+E22*3)</f>
        <v>331.30983606557379</v>
      </c>
      <c r="D22" s="22">
        <f t="shared" si="2"/>
        <v>110.43661202185793</v>
      </c>
      <c r="E22" s="22">
        <f>+E20/E21</f>
        <v>110.43661202185793</v>
      </c>
    </row>
    <row r="23" spans="1:10" ht="39" x14ac:dyDescent="0.3">
      <c r="A23" s="14" t="s">
        <v>26</v>
      </c>
      <c r="B23" s="6" t="s">
        <v>2</v>
      </c>
      <c r="C23" s="18">
        <f>SUM(+E23*3)</f>
        <v>1363.5</v>
      </c>
      <c r="D23" s="22">
        <f>SUM(E23)</f>
        <v>454.5</v>
      </c>
      <c r="E23" s="19">
        <v>454.5</v>
      </c>
      <c r="F23" s="27"/>
      <c r="G23" s="28">
        <v>1690.5</v>
      </c>
      <c r="H23" s="31">
        <f>SUM(E23+G23)</f>
        <v>2145</v>
      </c>
      <c r="J23" s="2">
        <v>5538407</v>
      </c>
    </row>
    <row r="24" spans="1:10" x14ac:dyDescent="0.3">
      <c r="A24" s="10" t="s">
        <v>4</v>
      </c>
      <c r="B24" s="11" t="s">
        <v>3</v>
      </c>
      <c r="C24" s="22">
        <f>+E24</f>
        <v>8.5</v>
      </c>
      <c r="D24" s="22">
        <f t="shared" ref="D24" si="4">SUM(E24)</f>
        <v>8.5</v>
      </c>
      <c r="E24" s="23">
        <v>8.5</v>
      </c>
    </row>
    <row r="25" spans="1:10" x14ac:dyDescent="0.3">
      <c r="A25" s="10" t="s">
        <v>27</v>
      </c>
      <c r="B25" s="6" t="s">
        <v>28</v>
      </c>
      <c r="C25" s="18">
        <f>SUM(+E25*3)</f>
        <v>160.41176470588235</v>
      </c>
      <c r="D25" s="22">
        <f t="shared" si="2"/>
        <v>53.470588235294116</v>
      </c>
      <c r="E25" s="22">
        <f>+E23/E24</f>
        <v>53.470588235294116</v>
      </c>
    </row>
    <row r="26" spans="1:10" x14ac:dyDescent="0.3">
      <c r="A26" s="7" t="s">
        <v>24</v>
      </c>
      <c r="B26" s="6" t="s">
        <v>2</v>
      </c>
      <c r="C26" s="18">
        <f>SUM(+E26*3)</f>
        <v>8472</v>
      </c>
      <c r="D26" s="22">
        <f>SUM(E26)</f>
        <v>2824</v>
      </c>
      <c r="E26" s="19">
        <v>2824</v>
      </c>
      <c r="F26" s="27"/>
      <c r="G26" s="28">
        <v>5870.6</v>
      </c>
      <c r="H26" s="31">
        <f>SUM(E26+G26)</f>
        <v>8694.6</v>
      </c>
      <c r="J26" s="2">
        <v>18890280</v>
      </c>
    </row>
    <row r="27" spans="1:10" x14ac:dyDescent="0.3">
      <c r="A27" s="10" t="s">
        <v>4</v>
      </c>
      <c r="B27" s="11" t="s">
        <v>3</v>
      </c>
      <c r="C27" s="22">
        <f>+E27</f>
        <v>53.5</v>
      </c>
      <c r="D27" s="22">
        <f t="shared" ref="D27" si="5">SUM(E27)</f>
        <v>53.5</v>
      </c>
      <c r="E27" s="19">
        <v>53.5</v>
      </c>
    </row>
    <row r="28" spans="1:10" x14ac:dyDescent="0.3">
      <c r="A28" s="10" t="s">
        <v>27</v>
      </c>
      <c r="B28" s="6" t="s">
        <v>28</v>
      </c>
      <c r="C28" s="18">
        <f>SUM(+E28*3)</f>
        <v>158.35514018691589</v>
      </c>
      <c r="D28" s="22">
        <f t="shared" si="2"/>
        <v>52.785046728971963</v>
      </c>
      <c r="E28" s="22">
        <f>+E26/E27</f>
        <v>52.785046728971963</v>
      </c>
    </row>
    <row r="29" spans="1:10" x14ac:dyDescent="0.3">
      <c r="A29" s="5" t="s">
        <v>5</v>
      </c>
      <c r="B29" s="6" t="s">
        <v>2</v>
      </c>
      <c r="C29" s="18">
        <f>SUM(+E29*3)</f>
        <v>4398.6000000000004</v>
      </c>
      <c r="D29" s="18">
        <f>SUM(E29)</f>
        <v>1466.2</v>
      </c>
      <c r="E29" s="18">
        <v>1466.2</v>
      </c>
      <c r="F29" s="27"/>
      <c r="G29" s="28">
        <v>3150.7</v>
      </c>
      <c r="H29" s="31">
        <f>SUM(E29+G29)</f>
        <v>4616.8999999999996</v>
      </c>
      <c r="J29" s="2">
        <v>10390684</v>
      </c>
    </row>
    <row r="30" spans="1:10" ht="36.75" x14ac:dyDescent="0.3">
      <c r="A30" s="12" t="s">
        <v>6</v>
      </c>
      <c r="B30" s="6" t="s">
        <v>2</v>
      </c>
      <c r="C30" s="18">
        <f t="shared" ref="C30" si="6">SUM(+E30/9)*12</f>
        <v>1742.6666666666667</v>
      </c>
      <c r="D30" s="18">
        <f t="shared" si="2"/>
        <v>1307</v>
      </c>
      <c r="E30" s="19">
        <v>1307</v>
      </c>
      <c r="J30" s="2">
        <v>1307857</v>
      </c>
    </row>
    <row r="31" spans="1:10" x14ac:dyDescent="0.3">
      <c r="A31" s="12" t="s">
        <v>7</v>
      </c>
      <c r="B31" s="6" t="s">
        <v>2</v>
      </c>
      <c r="C31" s="18">
        <f t="shared" ref="C31:C33" si="7">SUM(+E31/9)*12</f>
        <v>5681.3333333333339</v>
      </c>
      <c r="D31" s="18">
        <f t="shared" si="2"/>
        <v>4261</v>
      </c>
      <c r="E31" s="19">
        <v>4261</v>
      </c>
      <c r="J31" s="2">
        <v>426164</v>
      </c>
    </row>
    <row r="32" spans="1:10" ht="36.75" x14ac:dyDescent="0.3">
      <c r="A32" s="12" t="s">
        <v>8</v>
      </c>
      <c r="B32" s="6" t="s">
        <v>2</v>
      </c>
      <c r="C32" s="18">
        <f t="shared" si="7"/>
        <v>522.66666666666674</v>
      </c>
      <c r="D32" s="20">
        <f t="shared" si="2"/>
        <v>392</v>
      </c>
      <c r="E32" s="19">
        <v>392</v>
      </c>
      <c r="J32" s="2">
        <v>392000</v>
      </c>
    </row>
    <row r="33" spans="1:10" ht="52.5" x14ac:dyDescent="0.3">
      <c r="A33" s="12" t="s">
        <v>9</v>
      </c>
      <c r="B33" s="6" t="s">
        <v>2</v>
      </c>
      <c r="C33" s="18">
        <f t="shared" si="7"/>
        <v>39168</v>
      </c>
      <c r="D33" s="18">
        <f t="shared" si="2"/>
        <v>29376</v>
      </c>
      <c r="E33" s="19">
        <v>29376</v>
      </c>
      <c r="J33" s="2">
        <v>29376082</v>
      </c>
    </row>
    <row r="35" spans="1:10" x14ac:dyDescent="0.3">
      <c r="F35" s="27">
        <f>SUM(F17+F20+F23+F26+F29)</f>
        <v>0</v>
      </c>
      <c r="G35" s="29">
        <f>SUM(G17+G20+G23+G26+G29)</f>
        <v>86346.280000000013</v>
      </c>
      <c r="H35" s="32">
        <f>SUM(H17+H20+H23+H26+H29)</f>
        <v>113143.18000000001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topLeftCell="A34" workbookViewId="0">
      <selection activeCell="B52" sqref="B52"/>
    </sheetView>
  </sheetViews>
  <sheetFormatPr defaultRowHeight="15" x14ac:dyDescent="0.25"/>
  <cols>
    <col min="1" max="1" width="14.42578125" customWidth="1"/>
    <col min="2" max="2" width="23.5703125" customWidth="1"/>
    <col min="3" max="3" width="16.85546875" customWidth="1"/>
    <col min="4" max="4" width="18" customWidth="1"/>
    <col min="5" max="5" width="19.42578125" customWidth="1"/>
  </cols>
  <sheetData>
    <row r="1" spans="1:5" ht="15.75" thickBot="1" x14ac:dyDescent="0.3">
      <c r="A1" s="38">
        <v>110625505046</v>
      </c>
      <c r="B1" s="39"/>
      <c r="C1" s="42" t="s">
        <v>35</v>
      </c>
      <c r="D1" s="42" t="s">
        <v>36</v>
      </c>
      <c r="E1" s="42" t="s">
        <v>37</v>
      </c>
    </row>
    <row r="2" spans="1:5" ht="15.75" thickBot="1" x14ac:dyDescent="0.3">
      <c r="A2" s="40">
        <v>20529650520</v>
      </c>
      <c r="B2" s="41"/>
      <c r="C2" s="43" t="s">
        <v>38</v>
      </c>
      <c r="D2" s="43" t="s">
        <v>39</v>
      </c>
      <c r="E2" s="43" t="s">
        <v>40</v>
      </c>
    </row>
    <row r="3" spans="1:5" ht="15.75" thickBot="1" x14ac:dyDescent="0.3">
      <c r="A3" s="40">
        <v>80208655151</v>
      </c>
      <c r="B3" s="41"/>
      <c r="C3" s="43" t="s">
        <v>41</v>
      </c>
      <c r="D3" s="43" t="s">
        <v>42</v>
      </c>
      <c r="E3" s="43" t="s">
        <v>40</v>
      </c>
    </row>
    <row r="4" spans="1:5" ht="15.75" thickBot="1" x14ac:dyDescent="0.3">
      <c r="A4" s="40">
        <v>61206651746</v>
      </c>
      <c r="B4" s="41"/>
      <c r="C4" s="43" t="s">
        <v>43</v>
      </c>
      <c r="D4" s="43" t="s">
        <v>44</v>
      </c>
      <c r="E4" s="43" t="s">
        <v>40</v>
      </c>
    </row>
    <row r="5" spans="1:5" ht="15.75" thickBot="1" x14ac:dyDescent="0.3">
      <c r="A5" s="40">
        <v>80326654431</v>
      </c>
      <c r="B5" s="41"/>
      <c r="C5" s="43" t="s">
        <v>45</v>
      </c>
      <c r="D5" s="43" t="s">
        <v>46</v>
      </c>
      <c r="E5" s="43" t="s">
        <v>40</v>
      </c>
    </row>
    <row r="6" spans="1:5" ht="15.75" thickBot="1" x14ac:dyDescent="0.3">
      <c r="A6" s="40">
        <v>80320205758</v>
      </c>
      <c r="B6" s="41"/>
      <c r="C6" s="43" t="s">
        <v>47</v>
      </c>
      <c r="D6" s="43" t="s">
        <v>48</v>
      </c>
      <c r="E6" s="43" t="s">
        <v>40</v>
      </c>
    </row>
    <row r="7" spans="1:5" ht="15.75" thickBot="1" x14ac:dyDescent="0.3">
      <c r="A7" s="40">
        <v>61009601002</v>
      </c>
      <c r="B7" s="41"/>
      <c r="C7" s="43" t="s">
        <v>49</v>
      </c>
      <c r="D7" s="43" t="s">
        <v>50</v>
      </c>
      <c r="E7" s="43" t="s">
        <v>40</v>
      </c>
    </row>
    <row r="8" spans="1:5" ht="15.75" thickBot="1" x14ac:dyDescent="0.3">
      <c r="A8" s="40">
        <v>40207001322</v>
      </c>
      <c r="B8" s="41"/>
      <c r="C8" s="43" t="s">
        <v>53</v>
      </c>
      <c r="D8" s="43" t="s">
        <v>54</v>
      </c>
      <c r="E8" s="43" t="s">
        <v>40</v>
      </c>
    </row>
    <row r="9" spans="1:5" ht="15.75" thickBot="1" x14ac:dyDescent="0.3">
      <c r="A9" s="40">
        <v>111016601184</v>
      </c>
      <c r="B9" s="41"/>
      <c r="C9" s="43" t="s">
        <v>55</v>
      </c>
      <c r="D9" s="43" t="s">
        <v>51</v>
      </c>
      <c r="E9" s="43" t="s">
        <v>40</v>
      </c>
    </row>
    <row r="10" spans="1:5" ht="15.75" thickBot="1" x14ac:dyDescent="0.3">
      <c r="A10" s="40">
        <v>20306651269</v>
      </c>
      <c r="B10" s="41"/>
      <c r="C10" s="43" t="s">
        <v>56</v>
      </c>
      <c r="D10" s="43" t="s">
        <v>57</v>
      </c>
      <c r="E10" s="43" t="s">
        <v>40</v>
      </c>
    </row>
    <row r="11" spans="1:5" ht="15.75" thickBot="1" x14ac:dyDescent="0.3">
      <c r="A11" s="40">
        <v>50629000010</v>
      </c>
      <c r="B11" s="41"/>
      <c r="C11" s="43" t="s">
        <v>58</v>
      </c>
      <c r="D11" s="43" t="s">
        <v>59</v>
      </c>
      <c r="E11" s="43" t="s">
        <v>40</v>
      </c>
    </row>
    <row r="12" spans="1:5" ht="15.75" thickBot="1" x14ac:dyDescent="0.3">
      <c r="A12" s="40">
        <v>120331150353</v>
      </c>
      <c r="B12" s="41"/>
      <c r="C12" s="43" t="s">
        <v>60</v>
      </c>
      <c r="D12" s="43" t="s">
        <v>61</v>
      </c>
      <c r="E12" s="43" t="s">
        <v>40</v>
      </c>
    </row>
    <row r="13" spans="1:5" ht="15.75" thickBot="1" x14ac:dyDescent="0.3">
      <c r="A13" s="40">
        <v>110121505974</v>
      </c>
      <c r="B13" s="41"/>
      <c r="C13" s="43" t="s">
        <v>63</v>
      </c>
      <c r="D13" s="43" t="s">
        <v>64</v>
      </c>
      <c r="E13" s="43" t="s">
        <v>40</v>
      </c>
    </row>
    <row r="14" spans="1:5" ht="15.75" thickBot="1" x14ac:dyDescent="0.3">
      <c r="A14" s="40">
        <v>70318550035</v>
      </c>
      <c r="B14" s="41"/>
      <c r="C14" s="43" t="s">
        <v>65</v>
      </c>
      <c r="D14" s="43" t="s">
        <v>66</v>
      </c>
      <c r="E14" s="43" t="s">
        <v>40</v>
      </c>
    </row>
    <row r="15" spans="1:5" ht="15.75" thickBot="1" x14ac:dyDescent="0.3">
      <c r="A15" s="40">
        <v>120825602488</v>
      </c>
      <c r="B15" s="41"/>
      <c r="C15" s="43" t="s">
        <v>68</v>
      </c>
      <c r="D15" s="43" t="s">
        <v>69</v>
      </c>
      <c r="E15" s="43" t="s">
        <v>40</v>
      </c>
    </row>
    <row r="16" spans="1:5" ht="15.75" thickBot="1" x14ac:dyDescent="0.3">
      <c r="A16" s="40">
        <v>100121054020</v>
      </c>
      <c r="B16" s="41"/>
      <c r="C16" s="43" t="s">
        <v>70</v>
      </c>
      <c r="D16" s="43" t="s">
        <v>71</v>
      </c>
      <c r="E16" s="43" t="s">
        <v>40</v>
      </c>
    </row>
    <row r="17" spans="1:5" ht="15.75" thickBot="1" x14ac:dyDescent="0.3">
      <c r="A17" s="40">
        <v>151008165345</v>
      </c>
      <c r="B17" s="41"/>
      <c r="C17" s="43" t="s">
        <v>72</v>
      </c>
      <c r="D17" s="43" t="s">
        <v>73</v>
      </c>
      <c r="E17" s="43" t="s">
        <v>40</v>
      </c>
    </row>
    <row r="18" spans="1:5" ht="15.75" thickBot="1" x14ac:dyDescent="0.3">
      <c r="A18" s="40">
        <v>61015651638</v>
      </c>
      <c r="B18" s="41"/>
      <c r="C18" s="43" t="s">
        <v>74</v>
      </c>
      <c r="D18" s="43" t="s">
        <v>75</v>
      </c>
      <c r="E18" s="43" t="s">
        <v>40</v>
      </c>
    </row>
    <row r="19" spans="1:5" ht="15.75" thickBot="1" x14ac:dyDescent="0.3">
      <c r="A19" s="40">
        <v>120527502414</v>
      </c>
      <c r="B19" s="41"/>
      <c r="C19" s="43" t="s">
        <v>76</v>
      </c>
      <c r="D19" s="43" t="s">
        <v>62</v>
      </c>
      <c r="E19" s="43" t="s">
        <v>77</v>
      </c>
    </row>
    <row r="20" spans="1:5" ht="15.75" thickBot="1" x14ac:dyDescent="0.3">
      <c r="A20" s="40">
        <v>80605533514</v>
      </c>
      <c r="B20" s="41"/>
      <c r="C20" s="43" t="s">
        <v>79</v>
      </c>
      <c r="D20" s="43" t="s">
        <v>80</v>
      </c>
      <c r="E20" s="43" t="s">
        <v>40</v>
      </c>
    </row>
    <row r="21" spans="1:5" ht="15.75" thickBot="1" x14ac:dyDescent="0.3">
      <c r="A21" s="40">
        <v>80906550626</v>
      </c>
      <c r="B21" s="41"/>
      <c r="C21" s="43" t="s">
        <v>81</v>
      </c>
      <c r="D21" s="43" t="s">
        <v>82</v>
      </c>
      <c r="E21" s="43" t="s">
        <v>83</v>
      </c>
    </row>
    <row r="22" spans="1:5" ht="15.75" thickBot="1" x14ac:dyDescent="0.3">
      <c r="A22" s="40">
        <v>80118555971</v>
      </c>
      <c r="B22" s="41"/>
      <c r="C22" s="43" t="s">
        <v>84</v>
      </c>
      <c r="D22" s="43" t="s">
        <v>85</v>
      </c>
      <c r="E22" s="43" t="s">
        <v>86</v>
      </c>
    </row>
    <row r="23" spans="1:5" ht="15.75" thickBot="1" x14ac:dyDescent="0.3">
      <c r="A23" s="40">
        <v>70925653019</v>
      </c>
      <c r="B23" s="41"/>
      <c r="C23" s="43" t="s">
        <v>87</v>
      </c>
      <c r="D23" s="43" t="s">
        <v>88</v>
      </c>
      <c r="E23" s="43" t="s">
        <v>40</v>
      </c>
    </row>
    <row r="24" spans="1:5" ht="15.75" thickBot="1" x14ac:dyDescent="0.3">
      <c r="A24" s="40">
        <v>110227501576</v>
      </c>
      <c r="B24" s="41"/>
      <c r="C24" s="43" t="s">
        <v>89</v>
      </c>
      <c r="D24" s="43" t="s">
        <v>90</v>
      </c>
      <c r="E24" s="43" t="s">
        <v>40</v>
      </c>
    </row>
    <row r="25" spans="1:5" ht="15.75" thickBot="1" x14ac:dyDescent="0.3">
      <c r="A25" s="40">
        <v>80702552906</v>
      </c>
      <c r="B25" s="41"/>
      <c r="C25" s="43" t="s">
        <v>52</v>
      </c>
      <c r="D25" s="43" t="s">
        <v>91</v>
      </c>
      <c r="E25" s="43" t="s">
        <v>40</v>
      </c>
    </row>
    <row r="26" spans="1:5" ht="15.75" thickBot="1" x14ac:dyDescent="0.3">
      <c r="A26" s="40">
        <v>40920651483</v>
      </c>
      <c r="B26" s="41"/>
      <c r="C26" s="43" t="s">
        <v>92</v>
      </c>
      <c r="D26" s="43" t="s">
        <v>42</v>
      </c>
      <c r="E26" s="43" t="s">
        <v>40</v>
      </c>
    </row>
    <row r="27" spans="1:5" ht="15.75" thickBot="1" x14ac:dyDescent="0.3">
      <c r="A27" s="40">
        <v>20130650819</v>
      </c>
      <c r="B27" s="41"/>
      <c r="C27" s="43" t="s">
        <v>93</v>
      </c>
      <c r="D27" s="43" t="s">
        <v>94</v>
      </c>
      <c r="E27" s="43" t="s">
        <v>40</v>
      </c>
    </row>
    <row r="28" spans="1:5" ht="15.75" thickBot="1" x14ac:dyDescent="0.3">
      <c r="A28" s="40">
        <v>90406652238</v>
      </c>
      <c r="B28" s="41"/>
      <c r="C28" s="43" t="s">
        <v>95</v>
      </c>
      <c r="D28" s="43" t="s">
        <v>96</v>
      </c>
      <c r="E28" s="43" t="s">
        <v>40</v>
      </c>
    </row>
    <row r="29" spans="1:5" ht="15.75" thickBot="1" x14ac:dyDescent="0.3">
      <c r="A29" s="40">
        <v>100727200087</v>
      </c>
      <c r="B29" s="41"/>
      <c r="C29" s="43" t="s">
        <v>97</v>
      </c>
      <c r="D29" s="43" t="s">
        <v>98</v>
      </c>
      <c r="E29" s="43" t="s">
        <v>40</v>
      </c>
    </row>
    <row r="30" spans="1:5" ht="15.75" thickBot="1" x14ac:dyDescent="0.3">
      <c r="A30" s="40">
        <v>130210604197</v>
      </c>
      <c r="B30" s="41"/>
      <c r="C30" s="43" t="s">
        <v>100</v>
      </c>
      <c r="D30" s="43" t="s">
        <v>50</v>
      </c>
      <c r="E30" s="43" t="s">
        <v>40</v>
      </c>
    </row>
    <row r="31" spans="1:5" ht="15.75" thickBot="1" x14ac:dyDescent="0.3">
      <c r="A31" s="40">
        <v>80304554622</v>
      </c>
      <c r="B31" s="41"/>
      <c r="C31" s="43" t="s">
        <v>101</v>
      </c>
      <c r="D31" s="43" t="s">
        <v>102</v>
      </c>
      <c r="E31" s="43" t="s">
        <v>40</v>
      </c>
    </row>
    <row r="32" spans="1:5" ht="15.75" thickBot="1" x14ac:dyDescent="0.3">
      <c r="A32" s="40">
        <v>121006302405</v>
      </c>
      <c r="B32" s="41"/>
      <c r="C32" s="43" t="s">
        <v>103</v>
      </c>
      <c r="D32" s="43" t="s">
        <v>104</v>
      </c>
      <c r="E32" s="43" t="s">
        <v>40</v>
      </c>
    </row>
    <row r="33" spans="1:5" ht="15.75" thickBot="1" x14ac:dyDescent="0.3">
      <c r="A33" s="40">
        <v>111101150378</v>
      </c>
      <c r="B33" s="41"/>
      <c r="C33" s="43" t="s">
        <v>105</v>
      </c>
      <c r="D33" s="43" t="s">
        <v>106</v>
      </c>
      <c r="E33" s="43" t="s">
        <v>40</v>
      </c>
    </row>
    <row r="34" spans="1:5" ht="15.75" thickBot="1" x14ac:dyDescent="0.3">
      <c r="A34" s="40">
        <v>11115200182</v>
      </c>
      <c r="B34" s="41"/>
      <c r="C34" s="43" t="s">
        <v>107</v>
      </c>
      <c r="D34" s="43" t="s">
        <v>108</v>
      </c>
      <c r="E34" s="43" t="s">
        <v>40</v>
      </c>
    </row>
    <row r="35" spans="1:5" ht="15.75" thickBot="1" x14ac:dyDescent="0.3">
      <c r="A35" s="40">
        <v>110505506755</v>
      </c>
      <c r="B35" s="41"/>
      <c r="C35" s="43" t="s">
        <v>109</v>
      </c>
      <c r="D35" s="43" t="s">
        <v>110</v>
      </c>
      <c r="E35" s="43" t="s">
        <v>111</v>
      </c>
    </row>
    <row r="36" spans="1:5" ht="15.75" thickBot="1" x14ac:dyDescent="0.3">
      <c r="A36" s="40">
        <v>100226551300</v>
      </c>
      <c r="B36" s="41"/>
      <c r="C36" s="43" t="s">
        <v>112</v>
      </c>
      <c r="D36" s="43" t="s">
        <v>42</v>
      </c>
      <c r="E36" s="43" t="s">
        <v>40</v>
      </c>
    </row>
    <row r="37" spans="1:5" ht="15.75" thickBot="1" x14ac:dyDescent="0.3">
      <c r="A37" s="40">
        <v>70804550096</v>
      </c>
      <c r="B37" s="41"/>
      <c r="C37" s="43" t="s">
        <v>113</v>
      </c>
      <c r="D37" s="43" t="s">
        <v>114</v>
      </c>
      <c r="E37" s="43" t="s">
        <v>40</v>
      </c>
    </row>
    <row r="38" spans="1:5" ht="15.75" thickBot="1" x14ac:dyDescent="0.3">
      <c r="A38" s="40">
        <v>90221553247</v>
      </c>
      <c r="B38" s="41"/>
      <c r="C38" s="43" t="s">
        <v>115</v>
      </c>
      <c r="D38" s="43" t="s">
        <v>116</v>
      </c>
      <c r="E38" s="43" t="s">
        <v>40</v>
      </c>
    </row>
    <row r="39" spans="1:5" ht="15.75" thickBot="1" x14ac:dyDescent="0.3">
      <c r="A39" s="40">
        <v>90810652757</v>
      </c>
      <c r="B39" s="41"/>
      <c r="C39" s="43" t="s">
        <v>117</v>
      </c>
      <c r="D39" s="43" t="s">
        <v>118</v>
      </c>
      <c r="E39" s="43" t="s">
        <v>40</v>
      </c>
    </row>
    <row r="40" spans="1:5" ht="15.75" thickBot="1" x14ac:dyDescent="0.3">
      <c r="A40" s="40">
        <v>60208501338</v>
      </c>
      <c r="B40" s="41"/>
      <c r="C40" s="43" t="s">
        <v>119</v>
      </c>
      <c r="D40" s="43" t="s">
        <v>120</v>
      </c>
      <c r="E40" s="43" t="s">
        <v>121</v>
      </c>
    </row>
    <row r="41" spans="1:5" ht="15.75" thickBot="1" x14ac:dyDescent="0.3">
      <c r="A41" s="40">
        <v>120407500499</v>
      </c>
      <c r="B41" s="41"/>
      <c r="C41" s="43" t="s">
        <v>122</v>
      </c>
      <c r="D41" s="43" t="s">
        <v>123</v>
      </c>
      <c r="E41" s="43" t="s">
        <v>40</v>
      </c>
    </row>
    <row r="42" spans="1:5" ht="15.75" thickBot="1" x14ac:dyDescent="0.3">
      <c r="A42" s="40">
        <v>100212032611</v>
      </c>
      <c r="B42" s="41"/>
      <c r="C42" s="43" t="s">
        <v>124</v>
      </c>
      <c r="D42" s="43" t="s">
        <v>125</v>
      </c>
      <c r="E42" s="43" t="s">
        <v>40</v>
      </c>
    </row>
    <row r="43" spans="1:5" ht="15.75" thickBot="1" x14ac:dyDescent="0.3">
      <c r="A43" s="40">
        <v>90803651202</v>
      </c>
      <c r="B43" s="41"/>
      <c r="C43" s="43" t="s">
        <v>126</v>
      </c>
      <c r="D43" s="43" t="s">
        <v>127</v>
      </c>
      <c r="E43" s="43" t="s">
        <v>40</v>
      </c>
    </row>
    <row r="44" spans="1:5" ht="15.75" thickBot="1" x14ac:dyDescent="0.3">
      <c r="A44" s="40">
        <v>100826000183</v>
      </c>
      <c r="B44" s="41"/>
      <c r="C44" s="43" t="s">
        <v>128</v>
      </c>
      <c r="D44" s="43" t="s">
        <v>129</v>
      </c>
      <c r="E44" s="43" t="s">
        <v>40</v>
      </c>
    </row>
    <row r="45" spans="1:5" ht="15.75" thickBot="1" x14ac:dyDescent="0.3">
      <c r="A45" s="40">
        <v>110607604037</v>
      </c>
      <c r="B45" s="41"/>
      <c r="C45" s="43" t="s">
        <v>130</v>
      </c>
      <c r="D45" s="43" t="s">
        <v>131</v>
      </c>
      <c r="E45" s="43" t="s">
        <v>40</v>
      </c>
    </row>
    <row r="46" spans="1:5" ht="15.75" thickBot="1" x14ac:dyDescent="0.3">
      <c r="A46" s="40">
        <v>100608500352</v>
      </c>
      <c r="B46" s="41"/>
      <c r="C46" s="43" t="s">
        <v>132</v>
      </c>
      <c r="D46" s="43" t="s">
        <v>104</v>
      </c>
      <c r="E46" s="43" t="s">
        <v>133</v>
      </c>
    </row>
    <row r="47" spans="1:5" ht="15.75" thickBot="1" x14ac:dyDescent="0.3">
      <c r="A47" s="40">
        <v>90412900013</v>
      </c>
      <c r="B47" s="41"/>
      <c r="C47" s="43" t="s">
        <v>134</v>
      </c>
      <c r="D47" s="43" t="s">
        <v>135</v>
      </c>
      <c r="E47" s="43" t="s">
        <v>40</v>
      </c>
    </row>
    <row r="48" spans="1:5" ht="15.75" thickBot="1" x14ac:dyDescent="0.3">
      <c r="A48" s="40">
        <v>20311000065</v>
      </c>
      <c r="B48" s="41"/>
      <c r="C48" s="43" t="s">
        <v>136</v>
      </c>
      <c r="D48" s="43" t="s">
        <v>137</v>
      </c>
      <c r="E48" s="43" t="s">
        <v>40</v>
      </c>
    </row>
    <row r="49" spans="1:5" ht="15.75" thickBot="1" x14ac:dyDescent="0.3">
      <c r="A49" s="40">
        <v>100524051122</v>
      </c>
      <c r="B49" s="41"/>
      <c r="C49" s="43" t="s">
        <v>138</v>
      </c>
      <c r="D49" s="43" t="s">
        <v>139</v>
      </c>
      <c r="E49" s="43" t="s">
        <v>140</v>
      </c>
    </row>
    <row r="50" spans="1:5" ht="15.75" thickBot="1" x14ac:dyDescent="0.3">
      <c r="A50" s="40">
        <v>110622350283</v>
      </c>
      <c r="B50" s="41"/>
      <c r="C50" s="43" t="s">
        <v>52</v>
      </c>
      <c r="D50" s="43" t="s">
        <v>141</v>
      </c>
      <c r="E50" s="43" t="s">
        <v>40</v>
      </c>
    </row>
    <row r="51" spans="1:5" ht="15.75" thickBot="1" x14ac:dyDescent="0.3">
      <c r="A51" s="40">
        <v>51221650957</v>
      </c>
      <c r="B51" s="41"/>
      <c r="C51" s="43" t="s">
        <v>142</v>
      </c>
      <c r="D51" s="43" t="s">
        <v>51</v>
      </c>
      <c r="E51" s="43" t="s">
        <v>40</v>
      </c>
    </row>
    <row r="52" spans="1:5" ht="15.75" thickBot="1" x14ac:dyDescent="0.3">
      <c r="A52" s="40">
        <v>110217603089</v>
      </c>
      <c r="B52" s="41"/>
      <c r="C52" s="43" t="s">
        <v>143</v>
      </c>
      <c r="D52" s="43" t="s">
        <v>144</v>
      </c>
      <c r="E52" s="43" t="s">
        <v>40</v>
      </c>
    </row>
    <row r="53" spans="1:5" ht="15.75" thickBot="1" x14ac:dyDescent="0.3">
      <c r="A53" s="40">
        <v>110927600357</v>
      </c>
      <c r="B53" s="41"/>
      <c r="C53" s="43" t="s">
        <v>145</v>
      </c>
      <c r="D53" s="43" t="s">
        <v>146</v>
      </c>
      <c r="E53" s="43" t="s">
        <v>147</v>
      </c>
    </row>
    <row r="54" spans="1:5" ht="15.75" thickBot="1" x14ac:dyDescent="0.3">
      <c r="A54" s="40">
        <v>110507501677</v>
      </c>
      <c r="B54" s="41"/>
      <c r="C54" s="43" t="s">
        <v>148</v>
      </c>
      <c r="D54" s="43" t="s">
        <v>149</v>
      </c>
      <c r="E54" s="43" t="s">
        <v>40</v>
      </c>
    </row>
    <row r="55" spans="1:5" ht="15.75" thickBot="1" x14ac:dyDescent="0.3">
      <c r="A55" s="40">
        <v>90916651944</v>
      </c>
      <c r="B55" s="41"/>
      <c r="C55" s="43" t="s">
        <v>150</v>
      </c>
      <c r="D55" s="43" t="s">
        <v>151</v>
      </c>
      <c r="E55" s="43" t="s">
        <v>40</v>
      </c>
    </row>
    <row r="56" spans="1:5" ht="15.75" thickBot="1" x14ac:dyDescent="0.3">
      <c r="A56" s="40">
        <v>51618650877</v>
      </c>
      <c r="B56" s="41"/>
      <c r="C56" s="43" t="s">
        <v>152</v>
      </c>
      <c r="D56" s="43" t="s">
        <v>42</v>
      </c>
      <c r="E56" s="43" t="s">
        <v>40</v>
      </c>
    </row>
    <row r="57" spans="1:5" ht="15.75" thickBot="1" x14ac:dyDescent="0.3">
      <c r="A57" s="40">
        <v>100226653140</v>
      </c>
      <c r="B57" s="41"/>
      <c r="C57" s="43" t="s">
        <v>153</v>
      </c>
      <c r="D57" s="43" t="s">
        <v>125</v>
      </c>
      <c r="E57" s="43" t="s">
        <v>40</v>
      </c>
    </row>
    <row r="58" spans="1:5" ht="15.75" thickBot="1" x14ac:dyDescent="0.3">
      <c r="A58" s="40">
        <v>91120554203</v>
      </c>
      <c r="B58" s="41"/>
      <c r="C58" s="43" t="s">
        <v>154</v>
      </c>
      <c r="D58" s="43" t="s">
        <v>155</v>
      </c>
      <c r="E58" s="43" t="s">
        <v>156</v>
      </c>
    </row>
    <row r="59" spans="1:5" ht="15.75" thickBot="1" x14ac:dyDescent="0.3">
      <c r="A59" s="40">
        <v>90403654502</v>
      </c>
      <c r="B59" s="41"/>
      <c r="C59" s="43" t="s">
        <v>157</v>
      </c>
      <c r="D59" s="43" t="s">
        <v>158</v>
      </c>
      <c r="E59" s="43" t="s">
        <v>40</v>
      </c>
    </row>
    <row r="60" spans="1:5" ht="15.75" thickBot="1" x14ac:dyDescent="0.3">
      <c r="A60" s="40">
        <v>31320200386</v>
      </c>
      <c r="B60" s="41"/>
      <c r="C60" s="43" t="s">
        <v>159</v>
      </c>
      <c r="D60" s="43" t="s">
        <v>160</v>
      </c>
      <c r="E60" s="43" t="s">
        <v>40</v>
      </c>
    </row>
    <row r="61" spans="1:5" ht="15.75" thickBot="1" x14ac:dyDescent="0.3">
      <c r="A61" s="40">
        <v>80725566522</v>
      </c>
      <c r="B61" s="41"/>
      <c r="C61" s="43" t="s">
        <v>161</v>
      </c>
      <c r="D61" s="43" t="s">
        <v>162</v>
      </c>
      <c r="E61" s="43" t="s">
        <v>40</v>
      </c>
    </row>
    <row r="62" spans="1:5" ht="15.75" thickBot="1" x14ac:dyDescent="0.3">
      <c r="A62" s="40">
        <v>20418650483</v>
      </c>
      <c r="B62" s="41"/>
      <c r="C62" s="43" t="s">
        <v>163</v>
      </c>
      <c r="D62" s="43" t="s">
        <v>164</v>
      </c>
      <c r="E62" s="43" t="s">
        <v>40</v>
      </c>
    </row>
    <row r="63" spans="1:5" ht="15.75" thickBot="1" x14ac:dyDescent="0.3">
      <c r="A63" s="40">
        <v>50825600189</v>
      </c>
      <c r="B63" s="41"/>
      <c r="C63" s="43" t="s">
        <v>165</v>
      </c>
      <c r="D63" s="43" t="s">
        <v>166</v>
      </c>
      <c r="E63" s="43" t="s">
        <v>40</v>
      </c>
    </row>
    <row r="64" spans="1:5" ht="15.75" thickBot="1" x14ac:dyDescent="0.3">
      <c r="A64" s="40">
        <v>61005354655</v>
      </c>
      <c r="B64" s="41"/>
      <c r="C64" s="43" t="s">
        <v>167</v>
      </c>
      <c r="D64" s="43" t="s">
        <v>168</v>
      </c>
      <c r="E64" s="43" t="s">
        <v>169</v>
      </c>
    </row>
    <row r="65" spans="1:5" ht="15.75" thickBot="1" x14ac:dyDescent="0.3">
      <c r="A65" s="40">
        <v>120305604431</v>
      </c>
      <c r="B65" s="41"/>
      <c r="C65" s="43" t="s">
        <v>170</v>
      </c>
      <c r="D65" s="43" t="s">
        <v>78</v>
      </c>
      <c r="E65" s="43" t="s">
        <v>40</v>
      </c>
    </row>
    <row r="66" spans="1:5" ht="15.75" thickBot="1" x14ac:dyDescent="0.3">
      <c r="A66" s="40">
        <v>110612504020</v>
      </c>
      <c r="B66" s="41"/>
      <c r="C66" s="43" t="s">
        <v>171</v>
      </c>
      <c r="D66" s="43" t="s">
        <v>172</v>
      </c>
      <c r="E66" s="43" t="s">
        <v>40</v>
      </c>
    </row>
    <row r="67" spans="1:5" ht="15.75" thickBot="1" x14ac:dyDescent="0.3">
      <c r="A67" s="40">
        <v>80303455037</v>
      </c>
      <c r="B67" s="41"/>
      <c r="C67" s="43" t="s">
        <v>173</v>
      </c>
      <c r="D67" s="43" t="s">
        <v>174</v>
      </c>
      <c r="E67" s="43" t="s">
        <v>40</v>
      </c>
    </row>
    <row r="68" spans="1:5" ht="15.75" thickBot="1" x14ac:dyDescent="0.3">
      <c r="A68" s="40">
        <v>100819653831</v>
      </c>
      <c r="B68" s="41"/>
      <c r="C68" s="43" t="s">
        <v>175</v>
      </c>
      <c r="D68" s="43" t="s">
        <v>176</v>
      </c>
      <c r="E68" s="43" t="s">
        <v>177</v>
      </c>
    </row>
    <row r="69" spans="1:5" ht="15.75" thickBot="1" x14ac:dyDescent="0.3">
      <c r="A69" s="40">
        <v>80227554998</v>
      </c>
      <c r="B69" s="41"/>
      <c r="C69" s="43" t="s">
        <v>178</v>
      </c>
      <c r="D69" s="43" t="s">
        <v>179</v>
      </c>
      <c r="E69" s="43" t="s">
        <v>40</v>
      </c>
    </row>
    <row r="70" spans="1:5" ht="15.75" thickBot="1" x14ac:dyDescent="0.3">
      <c r="A70" s="40">
        <v>81125518656</v>
      </c>
      <c r="B70" s="41"/>
      <c r="C70" s="43" t="s">
        <v>180</v>
      </c>
      <c r="D70" s="43" t="s">
        <v>181</v>
      </c>
      <c r="E70" s="43" t="s">
        <v>40</v>
      </c>
    </row>
    <row r="71" spans="1:5" ht="15.75" thickBot="1" x14ac:dyDescent="0.3">
      <c r="A71" s="40">
        <v>50420650631</v>
      </c>
      <c r="B71" s="41"/>
      <c r="C71" s="43" t="s">
        <v>182</v>
      </c>
      <c r="D71" s="43" t="s">
        <v>183</v>
      </c>
      <c r="E71" s="43" t="s">
        <v>40</v>
      </c>
    </row>
    <row r="72" spans="1:5" ht="15.75" thickBot="1" x14ac:dyDescent="0.3">
      <c r="A72" s="40">
        <v>90419665373</v>
      </c>
      <c r="B72" s="41"/>
      <c r="C72" s="43" t="s">
        <v>122</v>
      </c>
      <c r="D72" s="43" t="s">
        <v>184</v>
      </c>
      <c r="E72" s="43" t="s">
        <v>40</v>
      </c>
    </row>
    <row r="73" spans="1:5" ht="15.75" thickBot="1" x14ac:dyDescent="0.3">
      <c r="A73" s="40">
        <v>51101651245</v>
      </c>
      <c r="B73" s="41"/>
      <c r="C73" s="43" t="s">
        <v>79</v>
      </c>
      <c r="D73" s="43" t="s">
        <v>185</v>
      </c>
      <c r="E73" s="43" t="s">
        <v>186</v>
      </c>
    </row>
    <row r="74" spans="1:5" ht="15.75" thickBot="1" x14ac:dyDescent="0.3">
      <c r="A74" s="40">
        <v>31320145500</v>
      </c>
      <c r="B74" s="41"/>
      <c r="C74" s="43" t="s">
        <v>159</v>
      </c>
      <c r="D74" s="43" t="s">
        <v>187</v>
      </c>
      <c r="E74" s="43" t="s">
        <v>40</v>
      </c>
    </row>
    <row r="75" spans="1:5" ht="15.75" thickBot="1" x14ac:dyDescent="0.3">
      <c r="A75" s="40">
        <v>61226651121</v>
      </c>
      <c r="B75" s="41"/>
      <c r="C75" s="43" t="s">
        <v>188</v>
      </c>
      <c r="D75" s="43" t="s">
        <v>189</v>
      </c>
      <c r="E75" s="43" t="s">
        <v>40</v>
      </c>
    </row>
    <row r="76" spans="1:5" ht="15.75" thickBot="1" x14ac:dyDescent="0.3">
      <c r="A76" s="40">
        <v>70316651964</v>
      </c>
      <c r="B76" s="41"/>
      <c r="C76" s="43" t="s">
        <v>190</v>
      </c>
      <c r="D76" s="43" t="s">
        <v>191</v>
      </c>
      <c r="E76" s="43" t="s">
        <v>40</v>
      </c>
    </row>
    <row r="77" spans="1:5" ht="15.75" thickBot="1" x14ac:dyDescent="0.3">
      <c r="A77" s="40">
        <v>111115000000</v>
      </c>
      <c r="B77" s="41"/>
      <c r="C77" s="43" t="s">
        <v>192</v>
      </c>
      <c r="D77" s="43" t="s">
        <v>114</v>
      </c>
      <c r="E77" s="43" t="s">
        <v>40</v>
      </c>
    </row>
    <row r="78" spans="1:5" ht="15.75" thickBot="1" x14ac:dyDescent="0.3">
      <c r="A78" s="40">
        <v>31215651559</v>
      </c>
      <c r="B78" s="41"/>
      <c r="C78" s="43" t="s">
        <v>67</v>
      </c>
      <c r="D78" s="43" t="s">
        <v>193</v>
      </c>
      <c r="E78" s="43" t="s">
        <v>40</v>
      </c>
    </row>
    <row r="79" spans="1:5" ht="15.75" thickBot="1" x14ac:dyDescent="0.3">
      <c r="A79" s="40">
        <v>10823501824</v>
      </c>
      <c r="B79" s="41"/>
      <c r="C79" s="43" t="s">
        <v>194</v>
      </c>
      <c r="D79" s="43" t="s">
        <v>195</v>
      </c>
      <c r="E79" s="43" t="s">
        <v>40</v>
      </c>
    </row>
    <row r="80" spans="1:5" ht="15.75" thickBot="1" x14ac:dyDescent="0.3">
      <c r="A80" s="40">
        <v>80920654121</v>
      </c>
      <c r="B80" s="41"/>
      <c r="C80" s="43" t="s">
        <v>196</v>
      </c>
      <c r="D80" s="43" t="s">
        <v>197</v>
      </c>
      <c r="E80" s="43" t="s">
        <v>40</v>
      </c>
    </row>
    <row r="81" spans="1:5" ht="15.75" thickBot="1" x14ac:dyDescent="0.3">
      <c r="A81" s="40">
        <v>120105601887</v>
      </c>
      <c r="B81" s="41"/>
      <c r="C81" s="43" t="s">
        <v>198</v>
      </c>
      <c r="D81" s="43" t="s">
        <v>146</v>
      </c>
      <c r="E81" s="43" t="s">
        <v>40</v>
      </c>
    </row>
    <row r="82" spans="1:5" ht="15.75" thickBot="1" x14ac:dyDescent="0.3">
      <c r="A82" s="40">
        <v>71224000133</v>
      </c>
      <c r="B82" s="41"/>
      <c r="C82" s="43" t="s">
        <v>199</v>
      </c>
      <c r="D82" s="43" t="s">
        <v>200</v>
      </c>
      <c r="E82" s="43" t="s">
        <v>40</v>
      </c>
    </row>
    <row r="83" spans="1:5" ht="15.75" thickBot="1" x14ac:dyDescent="0.3">
      <c r="A83" s="40">
        <v>90303555292</v>
      </c>
      <c r="B83" s="41"/>
      <c r="C83" s="43" t="s">
        <v>201</v>
      </c>
      <c r="D83" s="43" t="s">
        <v>202</v>
      </c>
      <c r="E83" s="43" t="s">
        <v>40</v>
      </c>
    </row>
    <row r="84" spans="1:5" ht="15.75" thickBot="1" x14ac:dyDescent="0.3">
      <c r="A84" s="40">
        <v>70115508262</v>
      </c>
      <c r="B84" s="41"/>
      <c r="C84" s="43" t="s">
        <v>203</v>
      </c>
      <c r="D84" s="43" t="s">
        <v>204</v>
      </c>
      <c r="E84" s="43" t="s">
        <v>40</v>
      </c>
    </row>
    <row r="85" spans="1:5" ht="15.75" thickBot="1" x14ac:dyDescent="0.3">
      <c r="A85" s="40">
        <v>80552755177</v>
      </c>
      <c r="B85" s="41"/>
      <c r="C85" s="43" t="s">
        <v>205</v>
      </c>
      <c r="D85" s="43" t="s">
        <v>206</v>
      </c>
      <c r="E85" s="43" t="s">
        <v>40</v>
      </c>
    </row>
    <row r="86" spans="1:5" ht="15.75" thickBot="1" x14ac:dyDescent="0.3">
      <c r="A86" s="40">
        <v>80819350678</v>
      </c>
      <c r="B86" s="41"/>
      <c r="C86" s="43" t="s">
        <v>207</v>
      </c>
      <c r="D86" s="43" t="s">
        <v>208</v>
      </c>
      <c r="E86" s="43" t="s">
        <v>40</v>
      </c>
    </row>
    <row r="87" spans="1:5" ht="15.75" thickBot="1" x14ac:dyDescent="0.3">
      <c r="A87" s="40">
        <v>100916554993</v>
      </c>
      <c r="B87" s="41"/>
      <c r="C87" s="43" t="s">
        <v>209</v>
      </c>
      <c r="D87" s="43" t="s">
        <v>210</v>
      </c>
      <c r="E87" s="43" t="s">
        <v>40</v>
      </c>
    </row>
    <row r="88" spans="1:5" ht="15.75" thickBot="1" x14ac:dyDescent="0.3">
      <c r="A88" s="40">
        <v>100203545076</v>
      </c>
      <c r="B88" s="41"/>
      <c r="C88" s="43" t="s">
        <v>211</v>
      </c>
      <c r="D88" s="43" t="s">
        <v>212</v>
      </c>
      <c r="E88" s="43" t="s">
        <v>40</v>
      </c>
    </row>
    <row r="89" spans="1:5" ht="15.75" thickBot="1" x14ac:dyDescent="0.3">
      <c r="A89" s="40">
        <v>70308650586</v>
      </c>
      <c r="B89" s="41"/>
      <c r="C89" s="43" t="s">
        <v>213</v>
      </c>
      <c r="D89" s="43" t="s">
        <v>42</v>
      </c>
      <c r="E89" s="43" t="s">
        <v>214</v>
      </c>
    </row>
    <row r="90" spans="1:5" ht="15.75" thickBot="1" x14ac:dyDescent="0.3">
      <c r="A90" s="40">
        <v>30214650671</v>
      </c>
      <c r="B90" s="41"/>
      <c r="C90" s="43" t="s">
        <v>163</v>
      </c>
      <c r="D90" s="43" t="s">
        <v>215</v>
      </c>
      <c r="E90" s="43" t="s">
        <v>216</v>
      </c>
    </row>
    <row r="91" spans="1:5" ht="15.75" thickBot="1" x14ac:dyDescent="0.3">
      <c r="A91" s="40">
        <v>111205500463</v>
      </c>
      <c r="B91" s="41"/>
      <c r="C91" s="43" t="s">
        <v>217</v>
      </c>
      <c r="D91" s="43" t="s">
        <v>218</v>
      </c>
      <c r="E91" s="43" t="s">
        <v>219</v>
      </c>
    </row>
    <row r="92" spans="1:5" ht="15.75" thickBot="1" x14ac:dyDescent="0.3">
      <c r="A92" s="40">
        <v>81107650035</v>
      </c>
      <c r="B92" s="41"/>
      <c r="C92" s="43" t="s">
        <v>220</v>
      </c>
      <c r="D92" s="43" t="s">
        <v>221</v>
      </c>
      <c r="E92" s="43" t="s">
        <v>40</v>
      </c>
    </row>
    <row r="93" spans="1:5" ht="15.75" thickBot="1" x14ac:dyDescent="0.3">
      <c r="A93" s="40">
        <v>61027550098</v>
      </c>
      <c r="B93" s="41"/>
      <c r="C93" s="43" t="s">
        <v>222</v>
      </c>
      <c r="D93" s="43" t="s">
        <v>223</v>
      </c>
      <c r="E93" s="43" t="s">
        <v>40</v>
      </c>
    </row>
    <row r="94" spans="1:5" ht="15.75" thickBot="1" x14ac:dyDescent="0.3">
      <c r="A94" s="40">
        <v>110618550368</v>
      </c>
      <c r="B94" s="41"/>
      <c r="C94" s="43" t="s">
        <v>224</v>
      </c>
      <c r="D94" s="43" t="s">
        <v>225</v>
      </c>
      <c r="E94" s="43" t="s">
        <v>40</v>
      </c>
    </row>
    <row r="95" spans="1:5" ht="15.75" thickBot="1" x14ac:dyDescent="0.3">
      <c r="A95" s="40">
        <v>101017554291</v>
      </c>
      <c r="B95" s="41"/>
      <c r="C95" s="43" t="s">
        <v>226</v>
      </c>
      <c r="D95" s="43" t="s">
        <v>99</v>
      </c>
      <c r="E95" s="43" t="s">
        <v>227</v>
      </c>
    </row>
    <row r="96" spans="1:5" ht="15.75" thickBot="1" x14ac:dyDescent="0.3">
      <c r="A96" s="40">
        <v>100614651044</v>
      </c>
      <c r="B96" s="41"/>
      <c r="C96" s="43" t="s">
        <v>228</v>
      </c>
      <c r="D96" s="43" t="s">
        <v>229</v>
      </c>
      <c r="E96" s="43" t="s">
        <v>40</v>
      </c>
    </row>
    <row r="97" spans="1:5" ht="15.75" thickBot="1" x14ac:dyDescent="0.3">
      <c r="A97" s="40">
        <v>101010100644</v>
      </c>
      <c r="B97" s="41"/>
      <c r="C97" s="43" t="s">
        <v>230</v>
      </c>
      <c r="D97" s="43" t="s">
        <v>42</v>
      </c>
      <c r="E97" s="43" t="s">
        <v>231</v>
      </c>
    </row>
    <row r="98" spans="1:5" ht="15.75" thickBot="1" x14ac:dyDescent="0.3">
      <c r="A98" s="40">
        <v>120517601955</v>
      </c>
      <c r="B98" s="41"/>
      <c r="C98" s="43" t="s">
        <v>232</v>
      </c>
      <c r="D98" s="43" t="s">
        <v>146</v>
      </c>
      <c r="E98" s="43" t="s">
        <v>40</v>
      </c>
    </row>
    <row r="99" spans="1:5" ht="15.75" thickBot="1" x14ac:dyDescent="0.3">
      <c r="A99" s="40">
        <v>80701551244</v>
      </c>
      <c r="B99" s="41"/>
      <c r="C99" s="43" t="s">
        <v>233</v>
      </c>
      <c r="D99" s="43" t="s">
        <v>234</v>
      </c>
      <c r="E99" s="43" t="s">
        <v>40</v>
      </c>
    </row>
    <row r="100" spans="1:5" ht="15.75" thickBot="1" x14ac:dyDescent="0.3">
      <c r="A100" s="40">
        <v>70510520585</v>
      </c>
      <c r="B100" s="41"/>
      <c r="C100" s="43" t="s">
        <v>235</v>
      </c>
      <c r="D100" s="43" t="s">
        <v>236</v>
      </c>
      <c r="E100" s="43" t="s">
        <v>40</v>
      </c>
    </row>
    <row r="101" spans="1:5" ht="15.75" thickBot="1" x14ac:dyDescent="0.3">
      <c r="A101" s="40">
        <v>70620620651</v>
      </c>
      <c r="B101" s="41"/>
      <c r="C101" s="43" t="s">
        <v>237</v>
      </c>
      <c r="D101" s="43" t="s">
        <v>238</v>
      </c>
      <c r="E101" s="43" t="s">
        <v>40</v>
      </c>
    </row>
    <row r="102" spans="1:5" ht="15.75" thickBot="1" x14ac:dyDescent="0.3">
      <c r="A102" s="40">
        <v>51023551088</v>
      </c>
      <c r="B102" s="41"/>
      <c r="C102" s="43" t="s">
        <v>239</v>
      </c>
      <c r="D102" s="43" t="s">
        <v>240</v>
      </c>
      <c r="E102" s="43" t="s">
        <v>40</v>
      </c>
    </row>
    <row r="103" spans="1:5" ht="15.75" thickBot="1" x14ac:dyDescent="0.3">
      <c r="A103" s="40">
        <v>90906555364</v>
      </c>
      <c r="B103" s="41"/>
      <c r="C103" s="43" t="s">
        <v>241</v>
      </c>
      <c r="D103" s="43" t="s">
        <v>242</v>
      </c>
      <c r="E103" s="43" t="s">
        <v>40</v>
      </c>
    </row>
    <row r="104" spans="1:5" ht="15.75" thickBot="1" x14ac:dyDescent="0.3">
      <c r="A104" s="40">
        <v>110514603545</v>
      </c>
      <c r="B104" s="41"/>
      <c r="C104" s="43" t="s">
        <v>243</v>
      </c>
      <c r="D104" s="43" t="s">
        <v>244</v>
      </c>
      <c r="E104" s="43" t="s">
        <v>245</v>
      </c>
    </row>
    <row r="105" spans="1:5" x14ac:dyDescent="0.25">
      <c r="C105" s="44"/>
      <c r="D105" s="44"/>
      <c r="E105" s="44"/>
    </row>
    <row r="106" spans="1:5" x14ac:dyDescent="0.25">
      <c r="C106" s="44"/>
      <c r="D106" s="44"/>
      <c r="E106" s="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Коянды</vt:lpstr>
      <vt:lpstr>1кв2019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2019-04-15T16:40:58Z</dcterms:modified>
</cp:coreProperties>
</file>